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8e408993efb745e/SCM/2021/Testovaci sraz/"/>
    </mc:Choice>
  </mc:AlternateContent>
  <xr:revisionPtr revIDLastSave="3" documentId="8_{A38DCC59-A8AD-4067-BDF1-C80663ACD361}" xr6:coauthVersionLast="47" xr6:coauthVersionMax="47" xr10:uidLastSave="{C49B07CC-3600-4DD4-BC23-B0C589FA1DC4}"/>
  <bookViews>
    <workbookView xWindow="-110" yWindow="-110" windowWidth="19420" windowHeight="11020" activeTab="1" xr2:uid="{733DBC6B-6BB9-4650-99F0-7DC159C11F00}"/>
  </bookViews>
  <sheets>
    <sheet name="Muži web" sheetId="5" r:id="rId1"/>
    <sheet name="Ženy web" sheetId="13" r:id="rId2"/>
  </sheets>
  <definedNames>
    <definedName name="_xlnm._FilterDatabase" localSheetId="0" hidden="1">'Muži web'!$A$13:$AY$171</definedName>
    <definedName name="_xlnm._FilterDatabase" localSheetId="1" hidden="1">'Ženy web'!$A$13:$Y$138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13" l="1"/>
  <c r="T8" i="13"/>
  <c r="S8" i="13"/>
  <c r="R8" i="13"/>
  <c r="Q8" i="13"/>
  <c r="P8" i="13"/>
  <c r="O8" i="13"/>
  <c r="N8" i="13"/>
  <c r="M8" i="13"/>
  <c r="L8" i="13"/>
  <c r="K8" i="13"/>
  <c r="J8" i="13"/>
  <c r="I8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Y4" i="13"/>
  <c r="X4" i="13"/>
  <c r="W4" i="13"/>
  <c r="V4" i="13"/>
  <c r="U4" i="13"/>
  <c r="T4" i="13"/>
  <c r="S4" i="13"/>
  <c r="R4" i="13"/>
  <c r="Q4" i="13"/>
  <c r="P4" i="13"/>
  <c r="O4" i="13"/>
  <c r="N4" i="13"/>
  <c r="M4" i="13"/>
  <c r="L4" i="13"/>
  <c r="K4" i="13"/>
  <c r="J4" i="13"/>
  <c r="I4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I3" i="13"/>
  <c r="J8" i="5"/>
  <c r="K8" i="5"/>
  <c r="L8" i="5"/>
  <c r="M8" i="5"/>
  <c r="N8" i="5"/>
  <c r="O8" i="5"/>
  <c r="P8" i="5"/>
  <c r="Q8" i="5"/>
  <c r="R8" i="5"/>
  <c r="S8" i="5"/>
  <c r="T8" i="5"/>
  <c r="U8" i="5"/>
  <c r="I8" i="5"/>
  <c r="J7" i="5"/>
  <c r="K7" i="5"/>
  <c r="L7" i="5"/>
  <c r="M7" i="5"/>
  <c r="N7" i="5"/>
  <c r="O7" i="5"/>
  <c r="P7" i="5"/>
  <c r="Q7" i="5"/>
  <c r="R7" i="5"/>
  <c r="S7" i="5"/>
  <c r="T7" i="5"/>
  <c r="U7" i="5"/>
  <c r="I7" i="5"/>
  <c r="J6" i="5"/>
  <c r="K6" i="5"/>
  <c r="L6" i="5"/>
  <c r="M6" i="5"/>
  <c r="N6" i="5"/>
  <c r="O6" i="5"/>
  <c r="P6" i="5"/>
  <c r="Q6" i="5"/>
  <c r="R6" i="5"/>
  <c r="S6" i="5"/>
  <c r="T6" i="5"/>
  <c r="U6" i="5"/>
  <c r="I6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I5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I4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I3" i="5"/>
</calcChain>
</file>

<file path=xl/sharedStrings.xml><?xml version="1.0" encoding="utf-8"?>
<sst xmlns="http://schemas.openxmlformats.org/spreadsheetml/2006/main" count="1845" uniqueCount="528">
  <si>
    <t>Věk</t>
  </si>
  <si>
    <t>Skupina SCM</t>
  </si>
  <si>
    <t xml:space="preserve">Testování </t>
  </si>
  <si>
    <t>20 m PVS (s s přesností na setiny)</t>
  </si>
  <si>
    <t>30 m Letmo (s s přesností na setiny)</t>
  </si>
  <si>
    <t>Desetiskok (m s přesností na 1 cm)</t>
  </si>
  <si>
    <t>Trojskok z místa (m s přesností na 1 cm LPL)</t>
  </si>
  <si>
    <t>Trojskok z místa (m s přesností na 1 cm PLP)</t>
  </si>
  <si>
    <t>Vertikální výskok (cm)</t>
  </si>
  <si>
    <t>Výskok po amortizaci z 20 cm (cm)</t>
  </si>
  <si>
    <t>Index reaktivní síly (RSI)</t>
  </si>
  <si>
    <t>Skok z místa (m s přesností na 1 cm)</t>
  </si>
  <si>
    <t>Autový hod (m s přeností na 5 cm)</t>
  </si>
  <si>
    <t>Koule vzad (m s přesností na 1 cm)</t>
  </si>
  <si>
    <t>12 minutovka (m)</t>
  </si>
  <si>
    <t>Beep test (např. level 7/9 = 7,09; level 9/10 = 9,1)</t>
  </si>
  <si>
    <t>Stojka (celá čísla 1-4; 1 nejlepší / 4 nejhorší)</t>
  </si>
  <si>
    <t>Kotoul vpřed (celá čísla 1-4; 1 nejlepší / 4 nejhorší)</t>
  </si>
  <si>
    <t>Kotoul vzad (celá čísla 1-4; 1 nejlepší / 4 nejhorší)</t>
  </si>
  <si>
    <t>Výmyk (celá čísla 1-4; 1 nejlepší / 4 nejhorší)</t>
  </si>
  <si>
    <t>Tereza Babická</t>
  </si>
  <si>
    <t>Ž</t>
  </si>
  <si>
    <t>T. J. Sokol České Budějovice</t>
  </si>
  <si>
    <t>Jihočeský</t>
  </si>
  <si>
    <t>překážky</t>
  </si>
  <si>
    <t>100 m překážek</t>
  </si>
  <si>
    <t>skok daleký</t>
  </si>
  <si>
    <t>Ivan Brejška</t>
  </si>
  <si>
    <t>M</t>
  </si>
  <si>
    <t>běhy/chůze</t>
  </si>
  <si>
    <t>10000 m</t>
  </si>
  <si>
    <t>Tomáš Jelínek</t>
  </si>
  <si>
    <t>SKOK J. Hradec, z.s.</t>
  </si>
  <si>
    <t>skoky</t>
  </si>
  <si>
    <t>skok vysoký</t>
  </si>
  <si>
    <t>David Jodl</t>
  </si>
  <si>
    <t>TJ VS Tábor, z. s.</t>
  </si>
  <si>
    <t>sprinty</t>
  </si>
  <si>
    <t>400 m</t>
  </si>
  <si>
    <t>100 m</t>
  </si>
  <si>
    <t>60 m</t>
  </si>
  <si>
    <t>150 m</t>
  </si>
  <si>
    <t>Nikola Musilová</t>
  </si>
  <si>
    <t>TJ Nová Včelnice, z.s.</t>
  </si>
  <si>
    <t>Žaneta Pivcová</t>
  </si>
  <si>
    <t>vrhy a hody</t>
  </si>
  <si>
    <t>vrh koulí 3kg</t>
  </si>
  <si>
    <t>Petr Svoboda</t>
  </si>
  <si>
    <t>víceboje</t>
  </si>
  <si>
    <t>desetiboj</t>
  </si>
  <si>
    <t>Filip Svoboda</t>
  </si>
  <si>
    <t>skok o tyči</t>
  </si>
  <si>
    <t>Jan Šmrha</t>
  </si>
  <si>
    <t>SKP Union Cheb - z.s.</t>
  </si>
  <si>
    <t>Karlovarský</t>
  </si>
  <si>
    <t>300 m překážek</t>
  </si>
  <si>
    <t>Stella Böhmová</t>
  </si>
  <si>
    <t>AK ŠKODA Plzeň</t>
  </si>
  <si>
    <t>Plzeňský</t>
  </si>
  <si>
    <t>200 m</t>
  </si>
  <si>
    <t>Kateřina Čermáková</t>
  </si>
  <si>
    <t>TJ Sokol SG Plzeň-Petřín</t>
  </si>
  <si>
    <t>300 m</t>
  </si>
  <si>
    <t>Markéta Davídková</t>
  </si>
  <si>
    <t>sedmiboj</t>
  </si>
  <si>
    <t>Valerie Dzurová</t>
  </si>
  <si>
    <t>Adam Fliegel</t>
  </si>
  <si>
    <t>TJ Baník Stříbro, spolek</t>
  </si>
  <si>
    <t>vrh koulí 5kg</t>
  </si>
  <si>
    <t>Pavel Froněk</t>
  </si>
  <si>
    <t>AC Domažlice, z. s.</t>
  </si>
  <si>
    <t>400 m překážek</t>
  </si>
  <si>
    <t>Magdaléna Hellmayerová</t>
  </si>
  <si>
    <t>hod diskem 1kg</t>
  </si>
  <si>
    <t>hod oštěpem 500g</t>
  </si>
  <si>
    <t>Martin Honl</t>
  </si>
  <si>
    <t>3000 m</t>
  </si>
  <si>
    <t>1500 m</t>
  </si>
  <si>
    <t>hod kladivem 3kg</t>
  </si>
  <si>
    <t>Helena Janáková</t>
  </si>
  <si>
    <t>AKM Viktoria Plzeň</t>
  </si>
  <si>
    <t>Viktorie Jánská</t>
  </si>
  <si>
    <t>Valentýna Jindrová</t>
  </si>
  <si>
    <t>200 m překážek</t>
  </si>
  <si>
    <t>Viktor Komas</t>
  </si>
  <si>
    <t>AC Falcon Rokycany z.s.</t>
  </si>
  <si>
    <t>1500 m překážek</t>
  </si>
  <si>
    <t>800 m</t>
  </si>
  <si>
    <t>Tomáš Koza</t>
  </si>
  <si>
    <t>110 m překážek</t>
  </si>
  <si>
    <t>Anežka Králová</t>
  </si>
  <si>
    <t>Karolína Machová</t>
  </si>
  <si>
    <t>Atletika Klatovy</t>
  </si>
  <si>
    <t>Kateřina Matoušková</t>
  </si>
  <si>
    <t>Michal Pergler</t>
  </si>
  <si>
    <t>Tomáš Procházka</t>
  </si>
  <si>
    <t>vrh koulí 6kg</t>
  </si>
  <si>
    <t>Kristýna Řezáčová</t>
  </si>
  <si>
    <t>Petra Sičaková</t>
  </si>
  <si>
    <t>oštěp</t>
  </si>
  <si>
    <t>hod oštěpem 600g</t>
  </si>
  <si>
    <t>Kryštof Skala</t>
  </si>
  <si>
    <t>Jan Škarban</t>
  </si>
  <si>
    <t>Jiří Špiroch</t>
  </si>
  <si>
    <t>2000 m překážek</t>
  </si>
  <si>
    <t>Vojtěch Švajner</t>
  </si>
  <si>
    <t>MÍLAŘI Domažlice</t>
  </si>
  <si>
    <t>Nick Vránek</t>
  </si>
  <si>
    <t>hod kladivem 5kg</t>
  </si>
  <si>
    <t>Emma Zvěřinová</t>
  </si>
  <si>
    <t>Pražský</t>
  </si>
  <si>
    <t>Natálie Paťavová</t>
  </si>
  <si>
    <t>Zlínský</t>
  </si>
  <si>
    <t>Adéla Hanáková</t>
  </si>
  <si>
    <t>Jan Výška</t>
  </si>
  <si>
    <t>hod oštěpem 700g</t>
  </si>
  <si>
    <t>Kryštof Alexa</t>
  </si>
  <si>
    <t>A. C. TEPO Kladno</t>
  </si>
  <si>
    <t>Středočeský</t>
  </si>
  <si>
    <t>Kristian Behenský</t>
  </si>
  <si>
    <t>ASK Dipoli z.s.</t>
  </si>
  <si>
    <t>devítiboj</t>
  </si>
  <si>
    <t>Veronika Brabcová</t>
  </si>
  <si>
    <t>vrhy</t>
  </si>
  <si>
    <t>hod diskem 0.75kg</t>
  </si>
  <si>
    <t>Martin Buchta</t>
  </si>
  <si>
    <t>Atletika Stará Boleslav, z.s.</t>
  </si>
  <si>
    <t>Šimon Černý</t>
  </si>
  <si>
    <t>vrh koulí 4kg</t>
  </si>
  <si>
    <t>Matyáš Čudlý</t>
  </si>
  <si>
    <t>TJ Sokol Kolín-atletika</t>
  </si>
  <si>
    <t>Jakub Douděra</t>
  </si>
  <si>
    <t>trojskok</t>
  </si>
  <si>
    <t>Marián Dražan</t>
  </si>
  <si>
    <t>Tomáš Dvořák</t>
  </si>
  <si>
    <t>Natálie Gengelová</t>
  </si>
  <si>
    <t>Klára Hlaváčová</t>
  </si>
  <si>
    <t>chůze dráha 10000 m</t>
  </si>
  <si>
    <t>chůze dráha 5000 m</t>
  </si>
  <si>
    <t>Klára Holcová</t>
  </si>
  <si>
    <t>hod kladivem 4kg</t>
  </si>
  <si>
    <t>Jakub Holec</t>
  </si>
  <si>
    <t>Kryštof Hrazdira</t>
  </si>
  <si>
    <t>hod kladivem 6kg</t>
  </si>
  <si>
    <t>Petr Hudeček</t>
  </si>
  <si>
    <t>Jakub Charvát</t>
  </si>
  <si>
    <t>Emílie Chrastinová</t>
  </si>
  <si>
    <t>SK Sporting Příbram, Z.S.</t>
  </si>
  <si>
    <t>Šimon Kratochvíl</t>
  </si>
  <si>
    <t>Natálie Krubová</t>
  </si>
  <si>
    <t>Tereza Lamačová</t>
  </si>
  <si>
    <t>Radana Lapáčková</t>
  </si>
  <si>
    <t>František Malina</t>
  </si>
  <si>
    <t>AC Čáslav z.s.</t>
  </si>
  <si>
    <t>Daniel Marák</t>
  </si>
  <si>
    <t>SKP Nymburk, z.s.</t>
  </si>
  <si>
    <t>Šimon Mareš</t>
  </si>
  <si>
    <t>Dominik Mráček</t>
  </si>
  <si>
    <t>Matyáš Müller</t>
  </si>
  <si>
    <t>Natálie Olivová</t>
  </si>
  <si>
    <t>Vojtěch Otta</t>
  </si>
  <si>
    <t>Tereza Placatková</t>
  </si>
  <si>
    <t>TJ Lokomotiva Beroun z.s.</t>
  </si>
  <si>
    <t>Adam Raška</t>
  </si>
  <si>
    <t>Lukáš Rosenkranz</t>
  </si>
  <si>
    <t>Šárka Somrová</t>
  </si>
  <si>
    <t>Lukáš Soukal</t>
  </si>
  <si>
    <t>Petr Stehlík</t>
  </si>
  <si>
    <t>Adéla Steinsová</t>
  </si>
  <si>
    <t>Jiří Synek</t>
  </si>
  <si>
    <t>Jakub Šantavý</t>
  </si>
  <si>
    <t>Justina Špringrová</t>
  </si>
  <si>
    <t>Vlastimil Trnka</t>
  </si>
  <si>
    <t>Tereza Vlková</t>
  </si>
  <si>
    <t>Karolína Běloubková</t>
  </si>
  <si>
    <t>Athletic Club Ústí n/L. z.s.</t>
  </si>
  <si>
    <t>Ústecký</t>
  </si>
  <si>
    <t>Natálie Fišerová</t>
  </si>
  <si>
    <t>Tomáš Fuchsig</t>
  </si>
  <si>
    <t>USK PROVOD Ústí n/L.</t>
  </si>
  <si>
    <t>ASK ELNA Počerady</t>
  </si>
  <si>
    <t>Matyas Koszegi</t>
  </si>
  <si>
    <t>Tomáš Majer</t>
  </si>
  <si>
    <t>Marie Nováková</t>
  </si>
  <si>
    <t>Eva Nováková</t>
  </si>
  <si>
    <t>TJ VTŽ CHOMUTOV,z.s.</t>
  </si>
  <si>
    <t>Magdaléna Řeháková</t>
  </si>
  <si>
    <t>Daniel Švec</t>
  </si>
  <si>
    <t>AK Žatec</t>
  </si>
  <si>
    <t>Šimon Bartoň</t>
  </si>
  <si>
    <t>Atletický klub Emila Zátopka Kopřivnice</t>
  </si>
  <si>
    <t>Moravskoslezský</t>
  </si>
  <si>
    <t>Daniela Bártová</t>
  </si>
  <si>
    <t>SSK Vítkovice, z.s.</t>
  </si>
  <si>
    <t>Marek Bielig</t>
  </si>
  <si>
    <t>Petr Bílský</t>
  </si>
  <si>
    <t>Hana Borová</t>
  </si>
  <si>
    <t>Katrin Brzyszkowská</t>
  </si>
  <si>
    <t>Gabriela Březná</t>
  </si>
  <si>
    <t>Atletika Poruba z.s.</t>
  </si>
  <si>
    <t>Tělovýchovná jednota Slezan Frýdek-Místek, z.s.</t>
  </si>
  <si>
    <t>Anna Cagašová</t>
  </si>
  <si>
    <t>TJ Sokol Opava</t>
  </si>
  <si>
    <t>TJ TŽ Třinec</t>
  </si>
  <si>
    <t>Ema Feilhauerová</t>
  </si>
  <si>
    <t>Daniel Hanzelka</t>
  </si>
  <si>
    <t>Vít Holub</t>
  </si>
  <si>
    <t>Tomáš Hrbáč</t>
  </si>
  <si>
    <t>Jan Charvátek</t>
  </si>
  <si>
    <t>Tobiáš Janetzký</t>
  </si>
  <si>
    <t>TJ Slezan Opava, z.s.</t>
  </si>
  <si>
    <t>Niki Joannidu</t>
  </si>
  <si>
    <t>Filip Jordán</t>
  </si>
  <si>
    <t>Štěpán Kavan</t>
  </si>
  <si>
    <t>Marie Klapuchová</t>
  </si>
  <si>
    <t>Karolína Klotková</t>
  </si>
  <si>
    <t>Atletický klub Bohumín, z.s.</t>
  </si>
  <si>
    <t>Jan Krček</t>
  </si>
  <si>
    <t>Casey Constantine Long</t>
  </si>
  <si>
    <t>Matěj Lutz</t>
  </si>
  <si>
    <t>Karolína Maňasová</t>
  </si>
  <si>
    <t>Šimon Navrátil</t>
  </si>
  <si>
    <t>Zina Pindorová</t>
  </si>
  <si>
    <t>Lucie Pisková</t>
  </si>
  <si>
    <t>Jeroným Polášek</t>
  </si>
  <si>
    <t>Tereza Sklenářová</t>
  </si>
  <si>
    <t>Anna Slívová</t>
  </si>
  <si>
    <t>Alice Stehnová</t>
  </si>
  <si>
    <t>Vojtěch Stypa</t>
  </si>
  <si>
    <t>Marek Swaczyna</t>
  </si>
  <si>
    <t>TJ Jäkl Karviná, z. s.</t>
  </si>
  <si>
    <t>Kristýna Šandorová</t>
  </si>
  <si>
    <t>hod diskem 0,75kg</t>
  </si>
  <si>
    <t>Milan Ščibráni</t>
  </si>
  <si>
    <t>Josef Šindelář</t>
  </si>
  <si>
    <t>Adéla Tkáčová</t>
  </si>
  <si>
    <t>Klára Toová</t>
  </si>
  <si>
    <t>Martin Vajda</t>
  </si>
  <si>
    <t>Tomáš Vincker</t>
  </si>
  <si>
    <t>Ondřej Vláčil</t>
  </si>
  <si>
    <t>Veronika Vlčková</t>
  </si>
  <si>
    <t>Matyáš Zach</t>
  </si>
  <si>
    <t>Adam Zajíček</t>
  </si>
  <si>
    <t>Barbora Ficencová</t>
  </si>
  <si>
    <t>SK Nové Město nad Metují</t>
  </si>
  <si>
    <t>Královéhradecký</t>
  </si>
  <si>
    <t>Anna Havlíčková</t>
  </si>
  <si>
    <t>TJ Sokol Hradec Králové</t>
  </si>
  <si>
    <t>Kateřina Holubcová</t>
  </si>
  <si>
    <t>TJ Lokomotiva Trutnov, z.s.</t>
  </si>
  <si>
    <t>Rozálie Horská</t>
  </si>
  <si>
    <t>David Jarolímek</t>
  </si>
  <si>
    <t>Anna Procházková</t>
  </si>
  <si>
    <t>Markéta Šarounová</t>
  </si>
  <si>
    <t>Michal Šrejber</t>
  </si>
  <si>
    <t>Štěpán Štefko</t>
  </si>
  <si>
    <t>Julie Vaňková</t>
  </si>
  <si>
    <t>TJ Jilemnice</t>
  </si>
  <si>
    <t>Anna Černínová</t>
  </si>
  <si>
    <t>AC Česká Lípa</t>
  </si>
  <si>
    <t>Liberecký</t>
  </si>
  <si>
    <t>Jáchym Červinka</t>
  </si>
  <si>
    <t>AC Mladá Boleslav z.s.</t>
  </si>
  <si>
    <t>Jan Filipec</t>
  </si>
  <si>
    <t>Ondřej Gajdoš</t>
  </si>
  <si>
    <t>AC Slovan Liberec, z.s.</t>
  </si>
  <si>
    <t>Roman Kadavý</t>
  </si>
  <si>
    <t>TJ LIAZ Jablonec n/N., z.s.</t>
  </si>
  <si>
    <t>Lucie Kozlová</t>
  </si>
  <si>
    <t>AC TJ Jičín</t>
  </si>
  <si>
    <t>David Kožíšek</t>
  </si>
  <si>
    <t>Natálie Kožušková</t>
  </si>
  <si>
    <t>Lucie Krinwaldová</t>
  </si>
  <si>
    <t>Pavla Kumstátová</t>
  </si>
  <si>
    <t>Eliška Latislavová</t>
  </si>
  <si>
    <t>Amálie Lorenzová</t>
  </si>
  <si>
    <t>Adam Malý</t>
  </si>
  <si>
    <t>AC Turnov, z. s.</t>
  </si>
  <si>
    <t>Veronika Marková</t>
  </si>
  <si>
    <t>Anna Pergerová</t>
  </si>
  <si>
    <t>Štěpán Pícha</t>
  </si>
  <si>
    <t>Štěpán Schubert</t>
  </si>
  <si>
    <t>Adéla Sochorová</t>
  </si>
  <si>
    <t>Veronika Suchardová</t>
  </si>
  <si>
    <t>Jáchym Štancl</t>
  </si>
  <si>
    <t>Josef Tomašov</t>
  </si>
  <si>
    <t>TJ Slovan Varnsdorf, z.s.</t>
  </si>
  <si>
    <t>Benjamín Vaníček</t>
  </si>
  <si>
    <t>Nela Vaníčková</t>
  </si>
  <si>
    <t>Matěj Křováček</t>
  </si>
  <si>
    <t>AC Mladá Boleslav</t>
  </si>
  <si>
    <t>vrh koulí 5 kg</t>
  </si>
  <si>
    <t>Jakub Šafář</t>
  </si>
  <si>
    <t>AC Turnov</t>
  </si>
  <si>
    <t>Kateřina Brdičková</t>
  </si>
  <si>
    <t>TJ Dukla Praha</t>
  </si>
  <si>
    <t xml:space="preserve">1500 m </t>
  </si>
  <si>
    <t>František Bucha</t>
  </si>
  <si>
    <t>SK Kotlářka Praha, z.s.</t>
  </si>
  <si>
    <t>ASK Slavia Praha</t>
  </si>
  <si>
    <t>Spartak Praha 4</t>
  </si>
  <si>
    <t>Mike Dallal</t>
  </si>
  <si>
    <t>Univerzitní sportovní klub Praha</t>
  </si>
  <si>
    <t>Alžběta Franklová</t>
  </si>
  <si>
    <t>SK Jeseniova</t>
  </si>
  <si>
    <t>Julie Hlaváčová</t>
  </si>
  <si>
    <t>Michal Jára</t>
  </si>
  <si>
    <t>Filip Jarolímek</t>
  </si>
  <si>
    <t>Atletika Jižní Město z.s.</t>
  </si>
  <si>
    <t>David Jurkevič</t>
  </si>
  <si>
    <t>Anežka Kárníková</t>
  </si>
  <si>
    <t>Tereza Kaucká</t>
  </si>
  <si>
    <t>hod diskem 1,5kg</t>
  </si>
  <si>
    <t>Eliška Kramešová</t>
  </si>
  <si>
    <t>Ondřej Kříž</t>
  </si>
  <si>
    <t>SC Radotín Praha</t>
  </si>
  <si>
    <t>Barbora Křížová</t>
  </si>
  <si>
    <t>Jindřich Kubák</t>
  </si>
  <si>
    <t>Petr Labuť</t>
  </si>
  <si>
    <t>PSK Olymp Praha, z.s.</t>
  </si>
  <si>
    <t>Michaela Lopušková</t>
  </si>
  <si>
    <t>Patrik Marinov</t>
  </si>
  <si>
    <t>Jakub Myslivec</t>
  </si>
  <si>
    <t>hod diskem 1,75kg</t>
  </si>
  <si>
    <t>Matyáš Pallas</t>
  </si>
  <si>
    <t>Vojtěch Sellner</t>
  </si>
  <si>
    <t>TJ Stodůlky Praha, z.s.</t>
  </si>
  <si>
    <t>Anna Šilhavá</t>
  </si>
  <si>
    <t>Kateřina Štěpová</t>
  </si>
  <si>
    <t>Jan Šulc</t>
  </si>
  <si>
    <t>Magdaléna Švarcová</t>
  </si>
  <si>
    <t>Jan Türk</t>
  </si>
  <si>
    <t>Lia Vilhelmová</t>
  </si>
  <si>
    <t>Tomáš Walter</t>
  </si>
  <si>
    <t>Šimon Weiser</t>
  </si>
  <si>
    <t>Petr Zlesák</t>
  </si>
  <si>
    <t>Matyáš Vaněk</t>
  </si>
  <si>
    <t>Skoky</t>
  </si>
  <si>
    <t>Jan Bartoň</t>
  </si>
  <si>
    <t>TJ Šumperk, z.s.</t>
  </si>
  <si>
    <t>Olomouc</t>
  </si>
  <si>
    <t>Kateřina Černocká</t>
  </si>
  <si>
    <t>AK Šternberk z.s.</t>
  </si>
  <si>
    <t>Adéla Dostálová</t>
  </si>
  <si>
    <t>SK Hranice, z.s.</t>
  </si>
  <si>
    <t>Atletický klub Olomouc z.s.</t>
  </si>
  <si>
    <t>Vojtěch Horák</t>
  </si>
  <si>
    <t>Eva Kubíčková</t>
  </si>
  <si>
    <t>Leonard Losík</t>
  </si>
  <si>
    <t>Martina Mazurová</t>
  </si>
  <si>
    <t>Jiří Novotný</t>
  </si>
  <si>
    <t>Marie Škopová</t>
  </si>
  <si>
    <t>Adam Tomášek</t>
  </si>
  <si>
    <t>Klára Brázdilová</t>
  </si>
  <si>
    <t>Atletický klub Zlín, z.s.</t>
  </si>
  <si>
    <t>Atletická akademie Zlínského kraje, z.s.</t>
  </si>
  <si>
    <t>AC Slovácká Slavia Uherské Hradiště</t>
  </si>
  <si>
    <t>Tomáš Habarta</t>
  </si>
  <si>
    <t>3000 m překážek</t>
  </si>
  <si>
    <t>SKM Valašské Meziříčí</t>
  </si>
  <si>
    <t>Tereza Lieblová</t>
  </si>
  <si>
    <t>TJ Valašské Meziříčí</t>
  </si>
  <si>
    <t>Jiří Mičke</t>
  </si>
  <si>
    <t>Karolína Mitanová</t>
  </si>
  <si>
    <t>Adéla Müllerová</t>
  </si>
  <si>
    <t>Šimon Pekař</t>
  </si>
  <si>
    <t>Jana Polášková</t>
  </si>
  <si>
    <t>Petr Sedlář</t>
  </si>
  <si>
    <t>Viktorie Stašková</t>
  </si>
  <si>
    <t>Jan Svozil</t>
  </si>
  <si>
    <t>Štěpán Šípek</t>
  </si>
  <si>
    <t>Dominik Wallek</t>
  </si>
  <si>
    <t>TJ Jiskra Otrokovice</t>
  </si>
  <si>
    <t>Lukáš Zbořil</t>
  </si>
  <si>
    <t>Matěj Háp</t>
  </si>
  <si>
    <t>Ondřej Fojt</t>
  </si>
  <si>
    <t xml:space="preserve"> 100 m</t>
  </si>
  <si>
    <t>Sofie Delprete</t>
  </si>
  <si>
    <t>Eliška Zelová</t>
  </si>
  <si>
    <t>Martin Ponížil</t>
  </si>
  <si>
    <t>vrh koulí 6 kg</t>
  </si>
  <si>
    <t>hod kladivem 6 kg</t>
  </si>
  <si>
    <t>hod kladivem 5 kg</t>
  </si>
  <si>
    <t>Blanka Tomášková</t>
  </si>
  <si>
    <t>Dominika Bezdíčková</t>
  </si>
  <si>
    <t>AC Moravská Slavia Brno, spolek</t>
  </si>
  <si>
    <t>Jihomoravský</t>
  </si>
  <si>
    <t>Hana Blažková</t>
  </si>
  <si>
    <t>Atletický klub AK Tišnov, z.s.</t>
  </si>
  <si>
    <t>Ondřej Budín</t>
  </si>
  <si>
    <t>TJ Znojmo, z.s.</t>
  </si>
  <si>
    <t>Alexandr Čača</t>
  </si>
  <si>
    <t>Orel Vyškov</t>
  </si>
  <si>
    <t xml:space="preserve">hod oštěpem 800g </t>
  </si>
  <si>
    <t>Jan Fiala</t>
  </si>
  <si>
    <t>Atletika Slavkov u Brna, z.s.</t>
  </si>
  <si>
    <t>TJ Lokomotiva Břeclav</t>
  </si>
  <si>
    <t>Mario Hajzler</t>
  </si>
  <si>
    <t>Atletický klub AHA Vyškov, z. s.</t>
  </si>
  <si>
    <t>Štěpán Hanek</t>
  </si>
  <si>
    <t>Marek Hrubý</t>
  </si>
  <si>
    <t>AK Olymp Brno, spolek</t>
  </si>
  <si>
    <t>JAC Brno</t>
  </si>
  <si>
    <t>VSK Univerzita Brno</t>
  </si>
  <si>
    <t>David Kovář</t>
  </si>
  <si>
    <t>Viktorie Křížová</t>
  </si>
  <si>
    <t>Elite Sport Boskovice, z. s.</t>
  </si>
  <si>
    <t>Martin Martečík</t>
  </si>
  <si>
    <t>Matěj Martinec</t>
  </si>
  <si>
    <t>AC Čejkovice</t>
  </si>
  <si>
    <t>Andrea Němcová</t>
  </si>
  <si>
    <t>Kristýna Nollová</t>
  </si>
  <si>
    <t>Jan Václav Ondráček</t>
  </si>
  <si>
    <t>Kateřina Osičková</t>
  </si>
  <si>
    <t>Jana Piškulová</t>
  </si>
  <si>
    <t>Tadeáš Plaček</t>
  </si>
  <si>
    <t>Adam Procházka</t>
  </si>
  <si>
    <t>Tomáš Růža</t>
  </si>
  <si>
    <t>Veronika Šímová</t>
  </si>
  <si>
    <t>Rudolf Žižka</t>
  </si>
  <si>
    <t>Tomáš Oberndorfer</t>
  </si>
  <si>
    <t>Jakub Kratochvíl</t>
  </si>
  <si>
    <t>Kateřina Bílková</t>
  </si>
  <si>
    <t>Atletika Chrudim, z.s.</t>
  </si>
  <si>
    <t>Pardubický</t>
  </si>
  <si>
    <t>Pankrác Boháč</t>
  </si>
  <si>
    <t>TJ Jiskra Ústí nad Orlicí, z.s.</t>
  </si>
  <si>
    <t>Jiří Bruha</t>
  </si>
  <si>
    <t>Hvězda Pardubice z.s.</t>
  </si>
  <si>
    <t>Justýna Brýdlová</t>
  </si>
  <si>
    <t>AC Vysoké Mýto z.s.</t>
  </si>
  <si>
    <t>Eliška Červená</t>
  </si>
  <si>
    <t>TJ Svitavy, z. s.</t>
  </si>
  <si>
    <t>Lucie Dvořáková</t>
  </si>
  <si>
    <t>Rostislav Groulík</t>
  </si>
  <si>
    <t>Matěj Kábele</t>
  </si>
  <si>
    <t>AC Pardubice</t>
  </si>
  <si>
    <t>Alexandra Kollárovičová</t>
  </si>
  <si>
    <t>ŠAK Pardubice, Benešovka, z. s.</t>
  </si>
  <si>
    <t>Martin Kvapil</t>
  </si>
  <si>
    <t>Zdara Pezinková</t>
  </si>
  <si>
    <t>Tomáš Rezek</t>
  </si>
  <si>
    <t>Simona Ručová</t>
  </si>
  <si>
    <t>Anežka Sádovská</t>
  </si>
  <si>
    <t>Jáchym Sádovský</t>
  </si>
  <si>
    <t>František Socha</t>
  </si>
  <si>
    <t>Milan Vích</t>
  </si>
  <si>
    <t>Jiří Winkler</t>
  </si>
  <si>
    <t>Sofia Wydrová</t>
  </si>
  <si>
    <t>Nicol Zyklová</t>
  </si>
  <si>
    <t>Vysočina</t>
  </si>
  <si>
    <t>Mikuláš Dreisig</t>
  </si>
  <si>
    <t>Atletika Jihlava z.s.</t>
  </si>
  <si>
    <t>TJ Spartak Třebíč, spolek</t>
  </si>
  <si>
    <t>Adam Havlíček</t>
  </si>
  <si>
    <t>Michaela Heřmánková</t>
  </si>
  <si>
    <t>Vít Kotrba</t>
  </si>
  <si>
    <t>TJ Slavoj BANES Pacov</t>
  </si>
  <si>
    <t>Jakub Koucký</t>
  </si>
  <si>
    <t>Michal Krátký</t>
  </si>
  <si>
    <t>Ondřej Loupal</t>
  </si>
  <si>
    <t>Eva Remešová</t>
  </si>
  <si>
    <t>Kateřina Staňková</t>
  </si>
  <si>
    <t>Adam Trojan</t>
  </si>
  <si>
    <t>Ondřej Veselý</t>
  </si>
  <si>
    <t>Václav Vorálek</t>
  </si>
  <si>
    <t>Denisa Zahrádková</t>
  </si>
  <si>
    <t>Jméno a příjmení</t>
  </si>
  <si>
    <t>Pohlavi</t>
  </si>
  <si>
    <t xml:space="preserve">AO/AK </t>
  </si>
  <si>
    <t>Kraj</t>
  </si>
  <si>
    <t>Disciplína</t>
  </si>
  <si>
    <t>N</t>
  </si>
  <si>
    <t>Chybějící</t>
  </si>
  <si>
    <t>Průměr</t>
  </si>
  <si>
    <t>Směrodatná odchylka</t>
  </si>
  <si>
    <t>Minimum</t>
  </si>
  <si>
    <t>Maximum</t>
  </si>
  <si>
    <t>63 (41 %)</t>
  </si>
  <si>
    <t>131 (85 %)</t>
  </si>
  <si>
    <t>25 (71 %)</t>
  </si>
  <si>
    <t>106 (69 %)</t>
  </si>
  <si>
    <t>46 (30 %)</t>
  </si>
  <si>
    <t>20 (13 %)</t>
  </si>
  <si>
    <t>33 (21 %)</t>
  </si>
  <si>
    <t>7 (20 %)</t>
  </si>
  <si>
    <t>26 (17 %)</t>
  </si>
  <si>
    <t>3 (2 %)</t>
  </si>
  <si>
    <t>14 (9 %)</t>
  </si>
  <si>
    <t>1 (3 %)</t>
  </si>
  <si>
    <t>17 (11 %)</t>
  </si>
  <si>
    <t>2 (6 %)</t>
  </si>
  <si>
    <t xml:space="preserve">Četnost (1) (abs. + rel.) </t>
  </si>
  <si>
    <t xml:space="preserve">Četnost (2) (abs. + rel.) </t>
  </si>
  <si>
    <t xml:space="preserve">Četnost (3) (abs. + rel.) </t>
  </si>
  <si>
    <t xml:space="preserve">Četnost (4) (abs. + rel.) </t>
  </si>
  <si>
    <t>Muži</t>
  </si>
  <si>
    <t>Ženy</t>
  </si>
  <si>
    <t>59 (49 %)</t>
  </si>
  <si>
    <t>113 (94 %)</t>
  </si>
  <si>
    <t>89 (74 %)</t>
  </si>
  <si>
    <t>22 (71 %)</t>
  </si>
  <si>
    <t>33 (28 %)</t>
  </si>
  <si>
    <t>19 (16 %)</t>
  </si>
  <si>
    <t>7 (6 %)</t>
  </si>
  <si>
    <t>4 (3 %)</t>
  </si>
  <si>
    <t>2 (2 %)</t>
  </si>
  <si>
    <t>22 (18 %)</t>
  </si>
  <si>
    <t>8 (7 %)</t>
  </si>
  <si>
    <t>3 (10 %)</t>
  </si>
  <si>
    <t>6 (19 %)</t>
  </si>
  <si>
    <t xml:space="preserve">Desetiskok  </t>
  </si>
  <si>
    <t>Trojskok z místa PLP</t>
  </si>
  <si>
    <t xml:space="preserve">Vertikální výskok  </t>
  </si>
  <si>
    <t xml:space="preserve">20 m PVS  </t>
  </si>
  <si>
    <t xml:space="preserve">30 m Letmo  </t>
  </si>
  <si>
    <t xml:space="preserve">Trojskok z místa LPL </t>
  </si>
  <si>
    <t xml:space="preserve">Výskok po amortizaci  </t>
  </si>
  <si>
    <t xml:space="preserve">Index reaktivní síly  </t>
  </si>
  <si>
    <t xml:space="preserve">Skok z místa  </t>
  </si>
  <si>
    <t xml:space="preserve">Autový hod  </t>
  </si>
  <si>
    <t xml:space="preserve">Koule vzad  </t>
  </si>
  <si>
    <t xml:space="preserve">12 minutovka  </t>
  </si>
  <si>
    <t xml:space="preserve">Beep test  </t>
  </si>
  <si>
    <t xml:space="preserve">Stojka  </t>
  </si>
  <si>
    <t xml:space="preserve">Kotoul vpřed  </t>
  </si>
  <si>
    <t xml:space="preserve">Kotoul Vzad  </t>
  </si>
  <si>
    <t xml:space="preserve">Výmyk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</si>
</sst>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.m\.yyyy"/>
    <numFmt numFmtId="165" formatCode="0.0"/>
    <numFmt numFmtId="166" formatCode="0.0000"/>
  </numFmts>
  <fonts count="21"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rgb="FFFFFFFF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  <font>
      <sz val="11"/>
      <color rgb="FF000000"/>
      <name val="Docs-Calibri"/>
    </font>
    <font>
      <sz val="11"/>
      <name val="Calibri"/>
      <family val="2"/>
    </font>
    <font>
      <sz val="11"/>
      <color theme="1"/>
      <name val="Calibri"/>
      <family val="2"/>
      <charset val="238"/>
    </font>
    <font>
      <sz val="11"/>
      <color rgb="FFFFFFFF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22222"/>
      </patternFill>
    </fill>
    <fill>
      <patternFill patternType="solid">
        <fgColor rgb="FF002060"/>
        <bgColor theme="5"/>
      </patternFill>
    </fill>
    <fill>
      <patternFill patternType="solid">
        <fgColor rgb="FFA50021"/>
        <bgColor theme="0"/>
      </patternFill>
    </fill>
    <fill>
      <patternFill patternType="solid">
        <fgColor rgb="FFA50021"/>
        <bgColor rgb="FFFFFFFF"/>
      </patternFill>
    </fill>
    <fill>
      <patternFill patternType="solid">
        <fgColor rgb="FFA500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>
      <alignment horizontal="left"/>
    </xf>
    <xf numFmtId="1" fontId="5" fillId="3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2" fontId="5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2" fontId="8" fillId="2" borderId="1" xfId="0" applyNumberFormat="1" applyFont="1" applyFill="1" applyBorder="1" applyAlignment="1">
      <alignment horizontal="left"/>
    </xf>
    <xf numFmtId="2" fontId="5" fillId="3" borderId="1" xfId="0" applyNumberFormat="1" applyFont="1" applyFill="1" applyBorder="1" applyAlignment="1">
      <alignment horizontal="left"/>
    </xf>
    <xf numFmtId="2" fontId="9" fillId="2" borderId="1" xfId="0" applyNumberFormat="1" applyFont="1" applyFill="1" applyBorder="1" applyAlignment="1">
      <alignment horizontal="left"/>
    </xf>
    <xf numFmtId="2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166" fontId="5" fillId="0" borderId="1" xfId="0" applyNumberFormat="1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165" fontId="11" fillId="0" borderId="1" xfId="0" applyNumberFormat="1" applyFont="1" applyBorder="1" applyAlignment="1">
      <alignment horizontal="left"/>
    </xf>
    <xf numFmtId="2" fontId="11" fillId="0" borderId="1" xfId="0" applyNumberFormat="1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4" fillId="7" borderId="3" xfId="0" applyFont="1" applyFill="1" applyBorder="1" applyAlignment="1">
      <alignment horizontal="left"/>
    </xf>
    <xf numFmtId="165" fontId="4" fillId="7" borderId="3" xfId="0" applyNumberFormat="1" applyFont="1" applyFill="1" applyBorder="1" applyAlignment="1">
      <alignment horizontal="left"/>
    </xf>
    <xf numFmtId="0" fontId="12" fillId="7" borderId="3" xfId="0" applyFont="1" applyFill="1" applyBorder="1" applyAlignment="1">
      <alignment horizontal="left"/>
    </xf>
    <xf numFmtId="165" fontId="12" fillId="7" borderId="3" xfId="0" applyNumberFormat="1" applyFont="1" applyFill="1" applyBorder="1" applyAlignment="1">
      <alignment horizontal="left"/>
    </xf>
    <xf numFmtId="2" fontId="5" fillId="0" borderId="5" xfId="0" applyNumberFormat="1" applyFont="1" applyBorder="1" applyAlignment="1">
      <alignment horizontal="left"/>
    </xf>
    <xf numFmtId="2" fontId="5" fillId="3" borderId="5" xfId="0" applyNumberFormat="1" applyFont="1" applyFill="1" applyBorder="1" applyAlignment="1">
      <alignment horizontal="left"/>
    </xf>
    <xf numFmtId="2" fontId="11" fillId="0" borderId="5" xfId="0" applyNumberFormat="1" applyFont="1" applyBorder="1" applyAlignment="1">
      <alignment horizontal="left"/>
    </xf>
    <xf numFmtId="2" fontId="5" fillId="5" borderId="1" xfId="0" applyNumberFormat="1" applyFont="1" applyFill="1" applyBorder="1" applyAlignment="1">
      <alignment horizontal="left"/>
    </xf>
    <xf numFmtId="165" fontId="5" fillId="5" borderId="1" xfId="0" applyNumberFormat="1" applyFont="1" applyFill="1" applyBorder="1" applyAlignment="1">
      <alignment horizontal="left"/>
    </xf>
    <xf numFmtId="1" fontId="5" fillId="5" borderId="1" xfId="0" applyNumberFormat="1" applyFont="1" applyFill="1" applyBorder="1" applyAlignment="1">
      <alignment horizontal="left"/>
    </xf>
    <xf numFmtId="165" fontId="11" fillId="5" borderId="1" xfId="0" applyNumberFormat="1" applyFont="1" applyFill="1" applyBorder="1" applyAlignment="1">
      <alignment horizontal="left"/>
    </xf>
    <xf numFmtId="1" fontId="11" fillId="5" borderId="1" xfId="0" applyNumberFormat="1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3" fontId="5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" fontId="5" fillId="0" borderId="0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165" fontId="17" fillId="0" borderId="1" xfId="0" applyNumberFormat="1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8" borderId="2" xfId="0" applyFont="1" applyFill="1" applyBorder="1" applyAlignment="1">
      <alignment horizontal="left" wrapText="1"/>
    </xf>
    <xf numFmtId="0" fontId="3" fillId="8" borderId="2" xfId="0" applyFont="1" applyFill="1" applyBorder="1" applyAlignment="1">
      <alignment horizontal="left" wrapText="1"/>
    </xf>
    <xf numFmtId="1" fontId="3" fillId="8" borderId="2" xfId="0" applyNumberFormat="1" applyFont="1" applyFill="1" applyBorder="1" applyAlignment="1">
      <alignment horizontal="left" wrapText="1"/>
    </xf>
    <xf numFmtId="2" fontId="3" fillId="9" borderId="6" xfId="0" applyNumberFormat="1" applyFont="1" applyFill="1" applyBorder="1" applyAlignment="1">
      <alignment horizontal="left" wrapText="1"/>
    </xf>
    <xf numFmtId="2" fontId="3" fillId="9" borderId="2" xfId="0" applyNumberFormat="1" applyFont="1" applyFill="1" applyBorder="1" applyAlignment="1">
      <alignment horizontal="left" wrapText="1"/>
    </xf>
    <xf numFmtId="0" fontId="3" fillId="9" borderId="2" xfId="0" applyFont="1" applyFill="1" applyBorder="1" applyAlignment="1">
      <alignment horizontal="left" wrapText="1"/>
    </xf>
    <xf numFmtId="1" fontId="3" fillId="9" borderId="2" xfId="0" applyNumberFormat="1" applyFont="1" applyFill="1" applyBorder="1" applyAlignment="1">
      <alignment horizontal="left" wrapText="1"/>
    </xf>
    <xf numFmtId="0" fontId="17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" fontId="5" fillId="0" borderId="4" xfId="0" applyNumberFormat="1" applyFont="1" applyBorder="1" applyAlignment="1">
      <alignment horizontal="left"/>
    </xf>
    <xf numFmtId="2" fontId="5" fillId="0" borderId="7" xfId="0" applyNumberFormat="1" applyFont="1" applyBorder="1" applyAlignment="1">
      <alignment horizontal="left"/>
    </xf>
    <xf numFmtId="2" fontId="5" fillId="0" borderId="4" xfId="0" applyNumberFormat="1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1" fontId="5" fillId="0" borderId="9" xfId="0" applyNumberFormat="1" applyFont="1" applyBorder="1" applyAlignment="1">
      <alignment horizontal="left"/>
    </xf>
    <xf numFmtId="2" fontId="5" fillId="0" borderId="11" xfId="0" applyNumberFormat="1" applyFont="1" applyBorder="1" applyAlignment="1">
      <alignment horizontal="left"/>
    </xf>
    <xf numFmtId="2" fontId="5" fillId="0" borderId="9" xfId="0" applyNumberFormat="1" applyFont="1" applyBorder="1" applyAlignment="1">
      <alignment horizontal="left"/>
    </xf>
    <xf numFmtId="165" fontId="5" fillId="0" borderId="9" xfId="0" applyNumberFormat="1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1" fillId="5" borderId="14" xfId="0" applyFont="1" applyFill="1" applyBorder="1" applyAlignment="1">
      <alignment horizontal="left"/>
    </xf>
    <xf numFmtId="0" fontId="7" fillId="6" borderId="14" xfId="0" applyFont="1" applyFill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7" fillId="3" borderId="13" xfId="0" applyFont="1" applyFill="1" applyBorder="1" applyAlignment="1">
      <alignment horizontal="left"/>
    </xf>
    <xf numFmtId="0" fontId="18" fillId="0" borderId="13" xfId="0" applyFont="1" applyBorder="1" applyAlignment="1">
      <alignment horizontal="left"/>
    </xf>
    <xf numFmtId="1" fontId="5" fillId="0" borderId="16" xfId="0" applyNumberFormat="1" applyFont="1" applyBorder="1" applyAlignment="1">
      <alignment horizontal="left"/>
    </xf>
    <xf numFmtId="2" fontId="5" fillId="0" borderId="16" xfId="0" applyNumberFormat="1" applyFont="1" applyBorder="1" applyAlignment="1">
      <alignment horizontal="left"/>
    </xf>
    <xf numFmtId="2" fontId="5" fillId="0" borderId="22" xfId="0" applyNumberFormat="1" applyFont="1" applyBorder="1" applyAlignment="1">
      <alignment horizontal="left"/>
    </xf>
    <xf numFmtId="1" fontId="5" fillId="0" borderId="22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1" fontId="5" fillId="0" borderId="2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2" fontId="5" fillId="0" borderId="2" xfId="0" applyNumberFormat="1" applyFont="1" applyBorder="1" applyAlignment="1">
      <alignment horizontal="left"/>
    </xf>
    <xf numFmtId="165" fontId="5" fillId="0" borderId="2" xfId="0" applyNumberFormat="1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1" fontId="5" fillId="0" borderId="12" xfId="0" applyNumberFormat="1" applyFont="1" applyBorder="1" applyAlignment="1">
      <alignment horizontal="left"/>
    </xf>
    <xf numFmtId="1" fontId="5" fillId="0" borderId="14" xfId="0" applyNumberFormat="1" applyFont="1" applyBorder="1" applyAlignment="1">
      <alignment horizontal="left"/>
    </xf>
    <xf numFmtId="2" fontId="5" fillId="0" borderId="14" xfId="0" applyNumberFormat="1" applyFont="1" applyBorder="1" applyAlignment="1">
      <alignment horizontal="left"/>
    </xf>
    <xf numFmtId="1" fontId="5" fillId="0" borderId="17" xfId="0" applyNumberFormat="1" applyFont="1" applyBorder="1" applyAlignment="1">
      <alignment horizontal="left"/>
    </xf>
    <xf numFmtId="2" fontId="5" fillId="0" borderId="17" xfId="0" applyNumberFormat="1" applyFont="1" applyBorder="1" applyAlignment="1">
      <alignment horizontal="left"/>
    </xf>
    <xf numFmtId="0" fontId="0" fillId="0" borderId="21" xfId="0" applyBorder="1" applyAlignment="1">
      <alignment horizontal="left"/>
    </xf>
    <xf numFmtId="0" fontId="17" fillId="0" borderId="22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4" fillId="0" borderId="22" xfId="0" applyFont="1" applyFill="1" applyBorder="1" applyAlignment="1">
      <alignment horizontal="left"/>
    </xf>
    <xf numFmtId="0" fontId="17" fillId="0" borderId="27" xfId="0" applyFont="1" applyBorder="1" applyAlignment="1">
      <alignment horizontal="left"/>
    </xf>
    <xf numFmtId="1" fontId="5" fillId="0" borderId="8" xfId="0" applyNumberFormat="1" applyFont="1" applyBorder="1" applyAlignment="1">
      <alignment horizontal="left"/>
    </xf>
    <xf numFmtId="1" fontId="5" fillId="0" borderId="13" xfId="0" applyNumberFormat="1" applyFont="1" applyBorder="1" applyAlignment="1">
      <alignment horizontal="left"/>
    </xf>
    <xf numFmtId="2" fontId="5" fillId="0" borderId="13" xfId="0" applyNumberFormat="1" applyFont="1" applyBorder="1" applyAlignment="1">
      <alignment horizontal="left"/>
    </xf>
    <xf numFmtId="2" fontId="5" fillId="0" borderId="15" xfId="0" applyNumberFormat="1" applyFont="1" applyBorder="1" applyAlignment="1">
      <alignment horizontal="left"/>
    </xf>
    <xf numFmtId="1" fontId="5" fillId="0" borderId="15" xfId="0" applyNumberFormat="1" applyFont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1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17" fillId="0" borderId="2" xfId="0" applyFont="1" applyBorder="1" applyAlignment="1">
      <alignment horizontal="left"/>
    </xf>
    <xf numFmtId="2" fontId="0" fillId="0" borderId="0" xfId="0" applyNumberFormat="1" applyBorder="1" applyAlignment="1">
      <alignment horizontal="left"/>
    </xf>
    <xf numFmtId="2" fontId="0" fillId="0" borderId="19" xfId="0" applyNumberFormat="1" applyBorder="1" applyAlignment="1">
      <alignment horizontal="left"/>
    </xf>
    <xf numFmtId="2" fontId="0" fillId="0" borderId="22" xfId="0" applyNumberFormat="1" applyBorder="1" applyAlignment="1">
      <alignment horizontal="left"/>
    </xf>
    <xf numFmtId="2" fontId="0" fillId="0" borderId="20" xfId="0" applyNumberFormat="1" applyBorder="1" applyAlignment="1">
      <alignment horizontal="left"/>
    </xf>
    <xf numFmtId="1" fontId="0" fillId="0" borderId="0" xfId="0" applyNumberFormat="1" applyBorder="1" applyAlignment="1">
      <alignment horizontal="left"/>
    </xf>
    <xf numFmtId="1" fontId="0" fillId="0" borderId="22" xfId="0" applyNumberFormat="1" applyBorder="1" applyAlignment="1">
      <alignment horizontal="left"/>
    </xf>
    <xf numFmtId="165" fontId="5" fillId="0" borderId="4" xfId="0" applyNumberFormat="1" applyFont="1" applyBorder="1" applyAlignment="1">
      <alignment horizontal="left"/>
    </xf>
    <xf numFmtId="0" fontId="3" fillId="8" borderId="3" xfId="0" applyFont="1" applyFill="1" applyBorder="1" applyAlignment="1">
      <alignment horizontal="left" wrapText="1"/>
    </xf>
    <xf numFmtId="0" fontId="19" fillId="10" borderId="0" xfId="0" applyFont="1" applyFill="1" applyBorder="1" applyAlignment="1">
      <alignment horizontal="left"/>
    </xf>
    <xf numFmtId="0" fontId="19" fillId="10" borderId="19" xfId="0" applyFont="1" applyFill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2" fontId="5" fillId="5" borderId="2" xfId="0" applyNumberFormat="1" applyFont="1" applyFill="1" applyBorder="1" applyAlignment="1">
      <alignment horizontal="left"/>
    </xf>
    <xf numFmtId="1" fontId="20" fillId="0" borderId="0" xfId="0" applyNumberFormat="1" applyFont="1" applyFill="1" applyBorder="1" applyAlignment="1">
      <alignment horizontal="left"/>
    </xf>
    <xf numFmtId="0" fontId="7" fillId="6" borderId="2" xfId="0" applyFont="1" applyFill="1" applyBorder="1" applyAlignment="1">
      <alignment horizontal="left"/>
    </xf>
    <xf numFmtId="0" fontId="12" fillId="7" borderId="1" xfId="0" applyFont="1" applyFill="1" applyBorder="1" applyAlignment="1">
      <alignment horizontal="left"/>
    </xf>
    <xf numFmtId="2" fontId="3" fillId="9" borderId="34" xfId="0" applyNumberFormat="1" applyFont="1" applyFill="1" applyBorder="1" applyAlignment="1">
      <alignment horizontal="left" wrapText="1"/>
    </xf>
    <xf numFmtId="2" fontId="3" fillId="9" borderId="3" xfId="0" applyNumberFormat="1" applyFont="1" applyFill="1" applyBorder="1" applyAlignment="1">
      <alignment horizontal="left" wrapText="1"/>
    </xf>
    <xf numFmtId="0" fontId="3" fillId="9" borderId="3" xfId="0" applyFont="1" applyFill="1" applyBorder="1" applyAlignment="1">
      <alignment horizontal="left" wrapText="1"/>
    </xf>
    <xf numFmtId="1" fontId="3" fillId="9" borderId="3" xfId="0" applyNumberFormat="1" applyFont="1" applyFill="1" applyBorder="1" applyAlignment="1">
      <alignment horizontal="left" wrapText="1"/>
    </xf>
    <xf numFmtId="0" fontId="16" fillId="8" borderId="1" xfId="0" applyFont="1" applyFill="1" applyBorder="1" applyAlignment="1">
      <alignment wrapText="1"/>
    </xf>
    <xf numFmtId="0" fontId="0" fillId="10" borderId="1" xfId="0" applyFill="1" applyBorder="1"/>
    <xf numFmtId="165" fontId="6" fillId="0" borderId="1" xfId="0" applyNumberFormat="1" applyFont="1" applyBorder="1" applyAlignment="1">
      <alignment horizontal="left"/>
    </xf>
    <xf numFmtId="165" fontId="4" fillId="7" borderId="10" xfId="0" applyNumberFormat="1" applyFont="1" applyFill="1" applyBorder="1" applyAlignment="1">
      <alignment horizontal="left"/>
    </xf>
    <xf numFmtId="165" fontId="4" fillId="7" borderId="1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17" fillId="0" borderId="32" xfId="0" applyFont="1" applyBorder="1" applyAlignment="1">
      <alignment horizontal="left"/>
    </xf>
    <xf numFmtId="0" fontId="0" fillId="0" borderId="33" xfId="0" applyBorder="1" applyAlignment="1">
      <alignment horizontal="left"/>
    </xf>
    <xf numFmtId="0" fontId="17" fillId="0" borderId="30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17" fillId="0" borderId="28" xfId="0" applyFont="1" applyBorder="1" applyAlignment="1">
      <alignment horizontal="left"/>
    </xf>
    <xf numFmtId="0" fontId="0" fillId="0" borderId="29" xfId="0" applyBorder="1" applyAlignment="1">
      <alignment horizontal="left"/>
    </xf>
    <xf numFmtId="0" fontId="16" fillId="8" borderId="22" xfId="0" applyFont="1" applyFill="1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17" fillId="0" borderId="23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8" xfId="0" applyBorder="1" applyAlignment="1">
      <alignment horizontal="left"/>
    </xf>
    <xf numFmtId="0" fontId="17" fillId="0" borderId="24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9" xfId="0" applyBorder="1" applyAlignment="1">
      <alignment horizontal="left"/>
    </xf>
    <xf numFmtId="0" fontId="17" fillId="0" borderId="25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0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A4A2B-47F1-442E-82B3-4808591DB13F}">
  <dimension ref="A1:Y324"/>
  <sheetViews>
    <sheetView workbookViewId="0">
      <pane xSplit="8" ySplit="2" topLeftCell="I3" activePane="bottomRight" state="frozen"/>
      <selection pane="topRight" activeCell="I1" sqref="I1"/>
      <selection pane="bottomLeft" activeCell="A3" sqref="A3"/>
      <selection pane="bottomRight" activeCell="A9" sqref="A9:U9"/>
    </sheetView>
  </sheetViews>
  <sheetFormatPr defaultRowHeight="14.5"/>
  <cols>
    <col min="1" max="1" width="25.08984375" style="53" customWidth="1"/>
    <col min="2" max="2" width="8" style="1" customWidth="1"/>
    <col min="3" max="3" width="4.36328125" style="1" bestFit="1" customWidth="1"/>
    <col min="4" max="7" width="11.1796875" style="1" customWidth="1"/>
    <col min="8" max="8" width="9.1796875" style="1" customWidth="1"/>
    <col min="9" max="25" width="9.08984375" style="1" customWidth="1"/>
  </cols>
  <sheetData>
    <row r="1" spans="1:25" ht="15" thickBot="1">
      <c r="A1" s="151" t="s">
        <v>496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</row>
    <row r="2" spans="1:25" ht="102" thickBot="1">
      <c r="A2" s="54" t="s">
        <v>467</v>
      </c>
      <c r="B2" s="55" t="s">
        <v>468</v>
      </c>
      <c r="C2" s="56" t="s">
        <v>0</v>
      </c>
      <c r="D2" s="55" t="s">
        <v>469</v>
      </c>
      <c r="E2" s="55" t="s">
        <v>470</v>
      </c>
      <c r="F2" s="55" t="s">
        <v>1</v>
      </c>
      <c r="G2" s="55" t="s">
        <v>471</v>
      </c>
      <c r="H2" s="33" t="s">
        <v>2</v>
      </c>
      <c r="I2" s="57" t="s">
        <v>3</v>
      </c>
      <c r="J2" s="58" t="s">
        <v>4</v>
      </c>
      <c r="K2" s="58" t="s">
        <v>5</v>
      </c>
      <c r="L2" s="58" t="s">
        <v>6</v>
      </c>
      <c r="M2" s="59" t="s">
        <v>7</v>
      </c>
      <c r="N2" s="58" t="s">
        <v>8</v>
      </c>
      <c r="O2" s="58" t="s">
        <v>9</v>
      </c>
      <c r="P2" s="58" t="s">
        <v>10</v>
      </c>
      <c r="Q2" s="60" t="s">
        <v>11</v>
      </c>
      <c r="R2" s="58" t="s">
        <v>12</v>
      </c>
      <c r="S2" s="58" t="s">
        <v>13</v>
      </c>
      <c r="T2" s="60" t="s">
        <v>14</v>
      </c>
      <c r="U2" s="59" t="s">
        <v>15</v>
      </c>
      <c r="V2" s="59" t="s">
        <v>16</v>
      </c>
      <c r="W2" s="59" t="s">
        <v>17</v>
      </c>
      <c r="X2" s="59" t="s">
        <v>18</v>
      </c>
      <c r="Y2" s="59" t="s">
        <v>19</v>
      </c>
    </row>
    <row r="3" spans="1:25">
      <c r="A3" s="149" t="s">
        <v>472</v>
      </c>
      <c r="B3" s="150"/>
      <c r="C3" s="150"/>
      <c r="D3" s="150"/>
      <c r="E3" s="150"/>
      <c r="F3" s="150"/>
      <c r="G3" s="150"/>
      <c r="H3" s="150"/>
      <c r="I3" s="100">
        <f t="shared" ref="I3:Y3" si="0">COUNTIF(I14:I171, "&lt;&gt;")</f>
        <v>148</v>
      </c>
      <c r="J3" s="68">
        <f t="shared" si="0"/>
        <v>148</v>
      </c>
      <c r="K3" s="68">
        <f t="shared" si="0"/>
        <v>145</v>
      </c>
      <c r="L3" s="68">
        <f t="shared" si="0"/>
        <v>148</v>
      </c>
      <c r="M3" s="68">
        <f t="shared" si="0"/>
        <v>121</v>
      </c>
      <c r="N3" s="68">
        <f t="shared" si="0"/>
        <v>150</v>
      </c>
      <c r="O3" s="68">
        <f t="shared" si="0"/>
        <v>150</v>
      </c>
      <c r="P3" s="68">
        <f t="shared" si="0"/>
        <v>150</v>
      </c>
      <c r="Q3" s="68">
        <f t="shared" si="0"/>
        <v>153</v>
      </c>
      <c r="R3" s="68">
        <f t="shared" si="0"/>
        <v>158</v>
      </c>
      <c r="S3" s="68">
        <f t="shared" si="0"/>
        <v>158</v>
      </c>
      <c r="T3" s="68">
        <f t="shared" si="0"/>
        <v>56</v>
      </c>
      <c r="U3" s="68">
        <f t="shared" si="0"/>
        <v>91</v>
      </c>
      <c r="V3" s="68">
        <f t="shared" si="0"/>
        <v>154</v>
      </c>
      <c r="W3" s="68">
        <f t="shared" si="0"/>
        <v>154</v>
      </c>
      <c r="X3" s="68">
        <f t="shared" si="0"/>
        <v>154</v>
      </c>
      <c r="Y3" s="90">
        <f t="shared" si="0"/>
        <v>35</v>
      </c>
    </row>
    <row r="4" spans="1:25">
      <c r="A4" s="147" t="s">
        <v>473</v>
      </c>
      <c r="B4" s="148"/>
      <c r="C4" s="148"/>
      <c r="D4" s="148"/>
      <c r="E4" s="148"/>
      <c r="F4" s="148"/>
      <c r="G4" s="148"/>
      <c r="H4" s="148"/>
      <c r="I4" s="101">
        <f t="shared" ref="I4:Y4" si="1">COUNTBLANK(I14:I171)</f>
        <v>10</v>
      </c>
      <c r="J4" s="10">
        <f t="shared" si="1"/>
        <v>10</v>
      </c>
      <c r="K4" s="10">
        <f t="shared" si="1"/>
        <v>13</v>
      </c>
      <c r="L4" s="10">
        <f t="shared" si="1"/>
        <v>10</v>
      </c>
      <c r="M4" s="10">
        <f t="shared" si="1"/>
        <v>37</v>
      </c>
      <c r="N4" s="10">
        <f t="shared" si="1"/>
        <v>8</v>
      </c>
      <c r="O4" s="10">
        <f t="shared" si="1"/>
        <v>8</v>
      </c>
      <c r="P4" s="10">
        <f t="shared" si="1"/>
        <v>8</v>
      </c>
      <c r="Q4" s="10">
        <f t="shared" si="1"/>
        <v>5</v>
      </c>
      <c r="R4" s="10">
        <f t="shared" si="1"/>
        <v>0</v>
      </c>
      <c r="S4" s="10">
        <f t="shared" si="1"/>
        <v>0</v>
      </c>
      <c r="T4" s="10">
        <f t="shared" si="1"/>
        <v>102</v>
      </c>
      <c r="U4" s="10">
        <f t="shared" si="1"/>
        <v>67</v>
      </c>
      <c r="V4" s="10">
        <f t="shared" si="1"/>
        <v>4</v>
      </c>
      <c r="W4" s="10">
        <f t="shared" si="1"/>
        <v>4</v>
      </c>
      <c r="X4" s="10">
        <f t="shared" si="1"/>
        <v>4</v>
      </c>
      <c r="Y4" s="91">
        <f t="shared" si="1"/>
        <v>123</v>
      </c>
    </row>
    <row r="5" spans="1:25">
      <c r="A5" s="147" t="s">
        <v>474</v>
      </c>
      <c r="B5" s="148"/>
      <c r="C5" s="148"/>
      <c r="D5" s="148"/>
      <c r="E5" s="148"/>
      <c r="F5" s="148"/>
      <c r="G5" s="148"/>
      <c r="H5" s="148"/>
      <c r="I5" s="102">
        <f t="shared" ref="I5:Y5" si="2">AVERAGEIF(I14:I171,"&lt;&gt;0")</f>
        <v>3.0354594594594579</v>
      </c>
      <c r="J5" s="7">
        <f t="shared" si="2"/>
        <v>3.4091891891891883</v>
      </c>
      <c r="K5" s="7">
        <f t="shared" si="2"/>
        <v>27.595793103448283</v>
      </c>
      <c r="L5" s="7">
        <f t="shared" si="2"/>
        <v>7.7886486486486461</v>
      </c>
      <c r="M5" s="7">
        <f t="shared" si="2"/>
        <v>7.7895123966942146</v>
      </c>
      <c r="N5" s="7">
        <f t="shared" si="2"/>
        <v>43.257999999999974</v>
      </c>
      <c r="O5" s="7">
        <f t="shared" si="2"/>
        <v>33.923199999999994</v>
      </c>
      <c r="P5" s="7">
        <f t="shared" si="2"/>
        <v>1.8845999999999981</v>
      </c>
      <c r="Q5" s="7">
        <f t="shared" si="2"/>
        <v>256.07843137254901</v>
      </c>
      <c r="R5" s="7">
        <f t="shared" si="2"/>
        <v>11.214873417721515</v>
      </c>
      <c r="S5" s="7">
        <f t="shared" si="2"/>
        <v>14.700189873417722</v>
      </c>
      <c r="T5" s="7">
        <f t="shared" si="2"/>
        <v>3067.3214285714284</v>
      </c>
      <c r="U5" s="7">
        <f t="shared" si="2"/>
        <v>10.565054945054936</v>
      </c>
      <c r="V5" s="7">
        <f t="shared" si="2"/>
        <v>2.0064935064935066</v>
      </c>
      <c r="W5" s="7">
        <f t="shared" si="2"/>
        <v>1.1688311688311688</v>
      </c>
      <c r="X5" s="7">
        <f t="shared" si="2"/>
        <v>1.4025974025974026</v>
      </c>
      <c r="Y5" s="92">
        <f t="shared" si="2"/>
        <v>1.4285714285714286</v>
      </c>
    </row>
    <row r="6" spans="1:25">
      <c r="A6" s="147" t="s">
        <v>475</v>
      </c>
      <c r="B6" s="148"/>
      <c r="C6" s="148"/>
      <c r="D6" s="148"/>
      <c r="E6" s="148"/>
      <c r="F6" s="148"/>
      <c r="G6" s="148"/>
      <c r="H6" s="148"/>
      <c r="I6" s="102">
        <f t="shared" ref="I6:U6" si="3">STDEVA(I14:I171)</f>
        <v>0.13878806719954256</v>
      </c>
      <c r="J6" s="7">
        <f t="shared" si="3"/>
        <v>0.20883386461870354</v>
      </c>
      <c r="K6" s="7">
        <f t="shared" si="3"/>
        <v>2.176778860356869</v>
      </c>
      <c r="L6" s="7">
        <f t="shared" si="3"/>
        <v>0.59739303104034991</v>
      </c>
      <c r="M6" s="7">
        <f t="shared" si="3"/>
        <v>0.57775205344655245</v>
      </c>
      <c r="N6" s="7">
        <f t="shared" si="3"/>
        <v>6.05966165135154</v>
      </c>
      <c r="O6" s="7">
        <f t="shared" si="3"/>
        <v>6.2930566105316394</v>
      </c>
      <c r="P6" s="7">
        <f t="shared" si="3"/>
        <v>0.43802122163661733</v>
      </c>
      <c r="Q6" s="7">
        <f t="shared" si="3"/>
        <v>19.488029190601761</v>
      </c>
      <c r="R6" s="7">
        <f t="shared" si="3"/>
        <v>2.2857338609816327</v>
      </c>
      <c r="S6" s="7">
        <f t="shared" si="3"/>
        <v>2.7453656309852188</v>
      </c>
      <c r="T6" s="7">
        <f t="shared" si="3"/>
        <v>477.68852945076196</v>
      </c>
      <c r="U6" s="7">
        <f t="shared" si="3"/>
        <v>1.8196931204198341</v>
      </c>
      <c r="V6" s="7"/>
      <c r="W6" s="7"/>
      <c r="X6" s="7"/>
      <c r="Y6" s="92"/>
    </row>
    <row r="7" spans="1:25">
      <c r="A7" s="147" t="s">
        <v>476</v>
      </c>
      <c r="B7" s="148"/>
      <c r="C7" s="148"/>
      <c r="D7" s="148"/>
      <c r="E7" s="148"/>
      <c r="F7" s="148"/>
      <c r="G7" s="148"/>
      <c r="H7" s="148"/>
      <c r="I7" s="102">
        <f t="shared" ref="I7:U7" si="4">MIN(I14:I171)</f>
        <v>2.78</v>
      </c>
      <c r="J7" s="7">
        <f t="shared" si="4"/>
        <v>2.9</v>
      </c>
      <c r="K7" s="7">
        <f t="shared" si="4"/>
        <v>22.7</v>
      </c>
      <c r="L7" s="7">
        <f t="shared" si="4"/>
        <v>5.93</v>
      </c>
      <c r="M7" s="7">
        <f t="shared" si="4"/>
        <v>6.28</v>
      </c>
      <c r="N7" s="7">
        <f t="shared" si="4"/>
        <v>29.2</v>
      </c>
      <c r="O7" s="7">
        <f t="shared" si="4"/>
        <v>18.399999999999999</v>
      </c>
      <c r="P7" s="7">
        <f t="shared" si="4"/>
        <v>0.93</v>
      </c>
      <c r="Q7" s="10">
        <f t="shared" si="4"/>
        <v>193</v>
      </c>
      <c r="R7" s="7">
        <f t="shared" si="4"/>
        <v>6.6</v>
      </c>
      <c r="S7" s="7">
        <f t="shared" si="4"/>
        <v>4.45</v>
      </c>
      <c r="T7" s="10">
        <f t="shared" si="4"/>
        <v>2045</v>
      </c>
      <c r="U7" s="7">
        <f t="shared" si="4"/>
        <v>5.0599999999999996</v>
      </c>
      <c r="V7" s="7"/>
      <c r="W7" s="7"/>
      <c r="X7" s="7"/>
      <c r="Y7" s="92"/>
    </row>
    <row r="8" spans="1:25" ht="15" thickBot="1">
      <c r="A8" s="145" t="s">
        <v>477</v>
      </c>
      <c r="B8" s="146"/>
      <c r="C8" s="146"/>
      <c r="D8" s="146"/>
      <c r="E8" s="146"/>
      <c r="F8" s="146"/>
      <c r="G8" s="146"/>
      <c r="H8" s="146"/>
      <c r="I8" s="103">
        <f t="shared" ref="I8:U8" si="5">MAX(I14:I171)</f>
        <v>3.44</v>
      </c>
      <c r="J8" s="81">
        <f t="shared" si="5"/>
        <v>4.2</v>
      </c>
      <c r="K8" s="81">
        <f t="shared" si="5"/>
        <v>31.97</v>
      </c>
      <c r="L8" s="81">
        <f t="shared" si="5"/>
        <v>9.11</v>
      </c>
      <c r="M8" s="81">
        <f t="shared" si="5"/>
        <v>9.42</v>
      </c>
      <c r="N8" s="81">
        <f t="shared" si="5"/>
        <v>59</v>
      </c>
      <c r="O8" s="81">
        <f t="shared" si="5"/>
        <v>50.4</v>
      </c>
      <c r="P8" s="81">
        <f t="shared" si="5"/>
        <v>3</v>
      </c>
      <c r="Q8" s="80">
        <f t="shared" si="5"/>
        <v>296</v>
      </c>
      <c r="R8" s="81">
        <f t="shared" si="5"/>
        <v>18.72</v>
      </c>
      <c r="S8" s="81">
        <f t="shared" si="5"/>
        <v>21.5</v>
      </c>
      <c r="T8" s="80">
        <f t="shared" si="5"/>
        <v>3900</v>
      </c>
      <c r="U8" s="81">
        <f t="shared" si="5"/>
        <v>15</v>
      </c>
      <c r="V8" s="81"/>
      <c r="W8" s="81"/>
      <c r="X8" s="81"/>
      <c r="Y8" s="94"/>
    </row>
    <row r="9" spans="1:25">
      <c r="A9" s="149" t="s">
        <v>492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00" t="s">
        <v>478</v>
      </c>
      <c r="W9" s="68" t="s">
        <v>479</v>
      </c>
      <c r="X9" s="68" t="s">
        <v>481</v>
      </c>
      <c r="Y9" s="90" t="s">
        <v>480</v>
      </c>
    </row>
    <row r="10" spans="1:25">
      <c r="A10" s="147" t="s">
        <v>493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01" t="s">
        <v>482</v>
      </c>
      <c r="W10" s="10" t="s">
        <v>483</v>
      </c>
      <c r="X10" s="10" t="s">
        <v>484</v>
      </c>
      <c r="Y10" s="91" t="s">
        <v>485</v>
      </c>
    </row>
    <row r="11" spans="1:25">
      <c r="A11" s="147" t="s">
        <v>494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01" t="s">
        <v>486</v>
      </c>
      <c r="W11" s="10" t="s">
        <v>487</v>
      </c>
      <c r="X11" s="10" t="s">
        <v>488</v>
      </c>
      <c r="Y11" s="91" t="s">
        <v>489</v>
      </c>
    </row>
    <row r="12" spans="1:25" ht="15" thickBot="1">
      <c r="A12" s="145" t="s">
        <v>495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04" t="s">
        <v>490</v>
      </c>
      <c r="W12" s="80">
        <v>0</v>
      </c>
      <c r="X12" s="80">
        <v>0</v>
      </c>
      <c r="Y12" s="93" t="s">
        <v>491</v>
      </c>
    </row>
    <row r="13" spans="1:25" ht="58.5" thickBot="1">
      <c r="A13" s="54" t="s">
        <v>467</v>
      </c>
      <c r="B13" s="55" t="s">
        <v>468</v>
      </c>
      <c r="C13" s="56" t="s">
        <v>0</v>
      </c>
      <c r="D13" s="55" t="s">
        <v>469</v>
      </c>
      <c r="E13" s="55" t="s">
        <v>470</v>
      </c>
      <c r="F13" s="55" t="s">
        <v>1</v>
      </c>
      <c r="G13" s="55" t="s">
        <v>471</v>
      </c>
      <c r="H13" s="33" t="s">
        <v>2</v>
      </c>
      <c r="I13" s="125" t="s">
        <v>514</v>
      </c>
      <c r="J13" s="125" t="s">
        <v>515</v>
      </c>
      <c r="K13" s="125" t="s">
        <v>511</v>
      </c>
      <c r="L13" s="125" t="s">
        <v>516</v>
      </c>
      <c r="M13" s="125" t="s">
        <v>512</v>
      </c>
      <c r="N13" s="125" t="s">
        <v>513</v>
      </c>
      <c r="O13" s="125" t="s">
        <v>517</v>
      </c>
      <c r="P13" s="125" t="s">
        <v>518</v>
      </c>
      <c r="Q13" s="125" t="s">
        <v>519</v>
      </c>
      <c r="R13" s="125" t="s">
        <v>520</v>
      </c>
      <c r="S13" s="125" t="s">
        <v>521</v>
      </c>
      <c r="T13" s="125" t="s">
        <v>522</v>
      </c>
      <c r="U13" s="125" t="s">
        <v>523</v>
      </c>
      <c r="V13" s="126" t="s">
        <v>524</v>
      </c>
      <c r="W13" s="126" t="s">
        <v>525</v>
      </c>
      <c r="X13" s="126" t="s">
        <v>526</v>
      </c>
      <c r="Y13" s="127" t="s">
        <v>527</v>
      </c>
    </row>
    <row r="14" spans="1:25">
      <c r="A14" s="66" t="s">
        <v>66</v>
      </c>
      <c r="B14" s="67" t="s">
        <v>28</v>
      </c>
      <c r="C14" s="68"/>
      <c r="D14" s="67" t="s">
        <v>67</v>
      </c>
      <c r="E14" s="67" t="s">
        <v>58</v>
      </c>
      <c r="F14" s="67" t="s">
        <v>45</v>
      </c>
      <c r="G14" s="67" t="s">
        <v>68</v>
      </c>
      <c r="H14" s="142"/>
      <c r="I14" s="69">
        <v>3.02</v>
      </c>
      <c r="J14" s="70">
        <v>3.29</v>
      </c>
      <c r="K14" s="70">
        <v>26.69</v>
      </c>
      <c r="L14" s="70">
        <v>8.0500000000000007</v>
      </c>
      <c r="M14" s="67">
        <v>7.65</v>
      </c>
      <c r="N14" s="71">
        <v>47</v>
      </c>
      <c r="O14" s="71">
        <v>38</v>
      </c>
      <c r="P14" s="70">
        <v>1.96</v>
      </c>
      <c r="Q14" s="68">
        <v>266</v>
      </c>
      <c r="R14" s="70">
        <v>12.2</v>
      </c>
      <c r="S14" s="70">
        <v>18</v>
      </c>
      <c r="T14" s="68">
        <v>2700</v>
      </c>
      <c r="U14" s="67"/>
      <c r="V14" s="67">
        <v>3</v>
      </c>
      <c r="W14" s="67">
        <v>2</v>
      </c>
      <c r="X14" s="67">
        <v>3</v>
      </c>
      <c r="Y14" s="72"/>
    </row>
    <row r="15" spans="1:25">
      <c r="A15" s="73" t="s">
        <v>454</v>
      </c>
      <c r="B15" s="23" t="s">
        <v>28</v>
      </c>
      <c r="C15" s="22">
        <v>17</v>
      </c>
      <c r="D15" s="23" t="s">
        <v>453</v>
      </c>
      <c r="E15" s="23" t="s">
        <v>450</v>
      </c>
      <c r="F15" s="27" t="s">
        <v>48</v>
      </c>
      <c r="G15" s="27" t="s">
        <v>49</v>
      </c>
      <c r="H15" s="37"/>
      <c r="I15" s="41">
        <v>3.01</v>
      </c>
      <c r="J15" s="26">
        <v>3.32</v>
      </c>
      <c r="K15" s="26">
        <v>31.89</v>
      </c>
      <c r="L15" s="26">
        <v>9.11</v>
      </c>
      <c r="M15" s="23">
        <v>9.42</v>
      </c>
      <c r="N15" s="25">
        <v>49</v>
      </c>
      <c r="O15" s="25">
        <v>44.9</v>
      </c>
      <c r="P15" s="26">
        <v>2.64</v>
      </c>
      <c r="Q15" s="22">
        <v>284</v>
      </c>
      <c r="R15" s="26">
        <v>17.3</v>
      </c>
      <c r="S15" s="26">
        <v>15.5</v>
      </c>
      <c r="T15" s="22"/>
      <c r="U15" s="23">
        <v>11.07</v>
      </c>
      <c r="V15" s="23">
        <v>1</v>
      </c>
      <c r="W15" s="23">
        <v>1</v>
      </c>
      <c r="X15" s="23">
        <v>1</v>
      </c>
      <c r="Y15" s="74">
        <v>1</v>
      </c>
    </row>
    <row r="16" spans="1:25">
      <c r="A16" s="73" t="s">
        <v>276</v>
      </c>
      <c r="B16" s="3" t="s">
        <v>28</v>
      </c>
      <c r="C16" s="10">
        <v>17</v>
      </c>
      <c r="D16" s="3" t="s">
        <v>277</v>
      </c>
      <c r="E16" s="3" t="s">
        <v>260</v>
      </c>
      <c r="F16" s="3" t="s">
        <v>29</v>
      </c>
      <c r="G16" s="3" t="s">
        <v>104</v>
      </c>
      <c r="H16" s="35"/>
      <c r="I16" s="39">
        <v>3.26</v>
      </c>
      <c r="J16" s="7">
        <v>3.83</v>
      </c>
      <c r="K16" s="7">
        <v>23.51</v>
      </c>
      <c r="L16" s="7">
        <v>6.75</v>
      </c>
      <c r="M16" s="3">
        <v>6.72</v>
      </c>
      <c r="N16" s="43">
        <v>36.4</v>
      </c>
      <c r="O16" s="43">
        <v>23.3</v>
      </c>
      <c r="P16" s="7">
        <v>1.34</v>
      </c>
      <c r="Q16" s="44">
        <v>223</v>
      </c>
      <c r="R16" s="7">
        <v>7.6</v>
      </c>
      <c r="S16" s="7">
        <v>11.14</v>
      </c>
      <c r="T16" s="10">
        <v>3630</v>
      </c>
      <c r="U16" s="32"/>
      <c r="V16" s="3">
        <v>2</v>
      </c>
      <c r="W16" s="3">
        <v>1</v>
      </c>
      <c r="X16" s="3">
        <v>1</v>
      </c>
      <c r="Y16" s="76">
        <v>1</v>
      </c>
    </row>
    <row r="17" spans="1:25">
      <c r="A17" s="73" t="s">
        <v>416</v>
      </c>
      <c r="B17" s="23" t="s">
        <v>28</v>
      </c>
      <c r="C17" s="22">
        <v>17</v>
      </c>
      <c r="D17" s="23" t="s">
        <v>396</v>
      </c>
      <c r="E17" s="23" t="s">
        <v>386</v>
      </c>
      <c r="F17" s="23" t="s">
        <v>45</v>
      </c>
      <c r="G17" s="27" t="s">
        <v>115</v>
      </c>
      <c r="H17" s="37"/>
      <c r="I17" s="41">
        <v>2.97</v>
      </c>
      <c r="J17" s="26">
        <v>3.42</v>
      </c>
      <c r="K17" s="26">
        <v>27.15</v>
      </c>
      <c r="L17" s="26">
        <v>8.07</v>
      </c>
      <c r="M17" s="23">
        <v>7.86</v>
      </c>
      <c r="N17" s="25">
        <v>41.4</v>
      </c>
      <c r="O17" s="25">
        <v>38</v>
      </c>
      <c r="P17" s="26">
        <v>1.91</v>
      </c>
      <c r="Q17" s="22">
        <v>240</v>
      </c>
      <c r="R17" s="26">
        <v>13.8</v>
      </c>
      <c r="S17" s="26">
        <v>15.61</v>
      </c>
      <c r="T17" s="22">
        <v>3015</v>
      </c>
      <c r="U17" s="23"/>
      <c r="V17" s="23">
        <v>1</v>
      </c>
      <c r="W17" s="23">
        <v>1</v>
      </c>
      <c r="X17" s="23">
        <v>1</v>
      </c>
      <c r="Y17" s="77"/>
    </row>
    <row r="18" spans="1:25">
      <c r="A18" s="73" t="s">
        <v>163</v>
      </c>
      <c r="B18" s="3" t="s">
        <v>28</v>
      </c>
      <c r="C18" s="3">
        <v>18</v>
      </c>
      <c r="D18" s="3" t="s">
        <v>126</v>
      </c>
      <c r="E18" s="3" t="s">
        <v>118</v>
      </c>
      <c r="F18" s="3" t="s">
        <v>37</v>
      </c>
      <c r="G18" s="3" t="s">
        <v>39</v>
      </c>
      <c r="H18" s="35"/>
      <c r="I18" s="34">
        <v>2.82</v>
      </c>
      <c r="J18" s="3">
        <v>3.01</v>
      </c>
      <c r="K18" s="3">
        <v>31.08</v>
      </c>
      <c r="L18" s="3">
        <v>8.31</v>
      </c>
      <c r="M18" s="3"/>
      <c r="N18" s="43">
        <v>56.8</v>
      </c>
      <c r="O18" s="43">
        <v>44.1</v>
      </c>
      <c r="P18" s="7">
        <v>2.9</v>
      </c>
      <c r="Q18" s="47">
        <v>270</v>
      </c>
      <c r="R18" s="42">
        <v>8.8000000000000007</v>
      </c>
      <c r="S18" s="42">
        <v>13.63</v>
      </c>
      <c r="T18" s="3"/>
      <c r="U18" s="32">
        <v>9.06</v>
      </c>
      <c r="V18" s="3">
        <v>1</v>
      </c>
      <c r="W18" s="3">
        <v>1</v>
      </c>
      <c r="X18" s="3">
        <v>1</v>
      </c>
      <c r="Y18" s="75"/>
    </row>
    <row r="19" spans="1:25">
      <c r="A19" s="73" t="s">
        <v>352</v>
      </c>
      <c r="B19" s="3" t="s">
        <v>28</v>
      </c>
      <c r="C19" s="9">
        <v>17</v>
      </c>
      <c r="D19" s="3" t="s">
        <v>345</v>
      </c>
      <c r="E19" s="3" t="s">
        <v>340</v>
      </c>
      <c r="F19" s="4" t="s">
        <v>33</v>
      </c>
      <c r="G19" s="4" t="s">
        <v>34</v>
      </c>
      <c r="H19" s="35"/>
      <c r="I19" s="39">
        <v>2.96</v>
      </c>
      <c r="J19" s="7">
        <v>3.45</v>
      </c>
      <c r="K19" s="7">
        <v>30.48</v>
      </c>
      <c r="L19" s="7">
        <v>8.42</v>
      </c>
      <c r="M19" s="3">
        <v>8.5500000000000007</v>
      </c>
      <c r="N19" s="6">
        <v>45.3</v>
      </c>
      <c r="O19" s="6">
        <v>36</v>
      </c>
      <c r="P19" s="7">
        <v>1.94</v>
      </c>
      <c r="Q19" s="10">
        <v>294</v>
      </c>
      <c r="R19" s="7">
        <v>12.6</v>
      </c>
      <c r="S19" s="7">
        <v>17.940000000000001</v>
      </c>
      <c r="T19" s="10"/>
      <c r="U19" s="3">
        <v>12.03</v>
      </c>
      <c r="V19" s="3">
        <v>1</v>
      </c>
      <c r="W19" s="3">
        <v>1</v>
      </c>
      <c r="X19" s="3">
        <v>1</v>
      </c>
      <c r="Y19" s="76"/>
    </row>
    <row r="20" spans="1:25">
      <c r="A20" s="73" t="s">
        <v>463</v>
      </c>
      <c r="B20" s="23" t="s">
        <v>28</v>
      </c>
      <c r="C20" s="22">
        <v>17</v>
      </c>
      <c r="D20" s="23" t="s">
        <v>453</v>
      </c>
      <c r="E20" s="23" t="s">
        <v>450</v>
      </c>
      <c r="F20" s="23" t="s">
        <v>29</v>
      </c>
      <c r="G20" s="27" t="s">
        <v>87</v>
      </c>
      <c r="H20" s="37"/>
      <c r="I20" s="41">
        <v>2.91</v>
      </c>
      <c r="J20" s="26">
        <v>3.39</v>
      </c>
      <c r="K20" s="26">
        <v>30.88</v>
      </c>
      <c r="L20" s="26">
        <v>8.6300000000000008</v>
      </c>
      <c r="M20" s="23">
        <v>8.73</v>
      </c>
      <c r="N20" s="25">
        <v>43.4</v>
      </c>
      <c r="O20" s="25">
        <v>30.5</v>
      </c>
      <c r="P20" s="26">
        <v>1.8</v>
      </c>
      <c r="Q20" s="22">
        <v>285</v>
      </c>
      <c r="R20" s="26">
        <v>8</v>
      </c>
      <c r="S20" s="26">
        <v>12.7</v>
      </c>
      <c r="T20" s="22"/>
      <c r="U20" s="23">
        <v>13.04</v>
      </c>
      <c r="V20" s="23">
        <v>4</v>
      </c>
      <c r="W20" s="23">
        <v>2</v>
      </c>
      <c r="X20" s="23">
        <v>2</v>
      </c>
      <c r="Y20" s="74">
        <v>1</v>
      </c>
    </row>
    <row r="21" spans="1:25">
      <c r="A21" s="73" t="s">
        <v>242</v>
      </c>
      <c r="B21" s="3" t="s">
        <v>28</v>
      </c>
      <c r="C21" s="10">
        <v>18</v>
      </c>
      <c r="D21" s="3" t="s">
        <v>199</v>
      </c>
      <c r="E21" s="3" t="s">
        <v>191</v>
      </c>
      <c r="F21" s="3" t="s">
        <v>29</v>
      </c>
      <c r="G21" s="3" t="s">
        <v>137</v>
      </c>
      <c r="H21" s="35"/>
      <c r="I21" s="39">
        <v>3.04</v>
      </c>
      <c r="J21" s="7">
        <v>3.44</v>
      </c>
      <c r="K21" s="7">
        <v>25.2</v>
      </c>
      <c r="L21" s="7">
        <v>7.04</v>
      </c>
      <c r="M21" s="3">
        <v>6.91</v>
      </c>
      <c r="N21" s="6">
        <v>38</v>
      </c>
      <c r="O21" s="6">
        <v>30.6</v>
      </c>
      <c r="P21" s="7">
        <v>1.81</v>
      </c>
      <c r="Q21" s="10">
        <v>225</v>
      </c>
      <c r="R21" s="7">
        <v>11.65</v>
      </c>
      <c r="S21" s="7">
        <v>13.09</v>
      </c>
      <c r="T21" s="10">
        <v>3600</v>
      </c>
      <c r="U21" s="3"/>
      <c r="V21" s="3">
        <v>2</v>
      </c>
      <c r="W21" s="3">
        <v>1</v>
      </c>
      <c r="X21" s="3">
        <v>1</v>
      </c>
      <c r="Y21" s="76"/>
    </row>
    <row r="22" spans="1:25">
      <c r="A22" s="73" t="s">
        <v>391</v>
      </c>
      <c r="B22" s="23" t="s">
        <v>28</v>
      </c>
      <c r="C22" s="22">
        <v>18</v>
      </c>
      <c r="D22" s="23" t="s">
        <v>392</v>
      </c>
      <c r="E22" s="23" t="s">
        <v>386</v>
      </c>
      <c r="F22" s="29" t="s">
        <v>45</v>
      </c>
      <c r="G22" s="24" t="s">
        <v>393</v>
      </c>
      <c r="H22" s="37"/>
      <c r="I22" s="41">
        <v>2.99</v>
      </c>
      <c r="J22" s="26">
        <v>3.59</v>
      </c>
      <c r="K22" s="26">
        <v>28.58</v>
      </c>
      <c r="L22" s="26">
        <v>8.02</v>
      </c>
      <c r="M22" s="23">
        <v>8.02</v>
      </c>
      <c r="N22" s="25">
        <v>38.4</v>
      </c>
      <c r="O22" s="25">
        <v>29.6</v>
      </c>
      <c r="P22" s="26">
        <v>1.59</v>
      </c>
      <c r="Q22" s="22">
        <v>269</v>
      </c>
      <c r="R22" s="26">
        <v>12.8</v>
      </c>
      <c r="S22" s="26">
        <v>17.22</v>
      </c>
      <c r="T22" s="22"/>
      <c r="U22" s="26">
        <v>11.12</v>
      </c>
      <c r="V22" s="23">
        <v>2</v>
      </c>
      <c r="W22" s="23">
        <v>1</v>
      </c>
      <c r="X22" s="23">
        <v>2</v>
      </c>
      <c r="Y22" s="77"/>
    </row>
    <row r="23" spans="1:25">
      <c r="A23" s="73" t="s">
        <v>287</v>
      </c>
      <c r="B23" s="3" t="s">
        <v>28</v>
      </c>
      <c r="C23" s="10">
        <v>15</v>
      </c>
      <c r="D23" s="3" t="s">
        <v>277</v>
      </c>
      <c r="E23" s="3" t="s">
        <v>260</v>
      </c>
      <c r="F23" s="4" t="s">
        <v>33</v>
      </c>
      <c r="G23" s="3" t="s">
        <v>51</v>
      </c>
      <c r="H23" s="35"/>
      <c r="I23" s="39">
        <v>3.02</v>
      </c>
      <c r="J23" s="7">
        <v>3.43</v>
      </c>
      <c r="K23" s="7">
        <v>26.8</v>
      </c>
      <c r="L23" s="7">
        <v>8.06</v>
      </c>
      <c r="M23" s="3">
        <v>7.85</v>
      </c>
      <c r="N23" s="6">
        <v>43.7</v>
      </c>
      <c r="O23" s="6">
        <v>34.299999999999997</v>
      </c>
      <c r="P23" s="7">
        <v>2.02</v>
      </c>
      <c r="Q23" s="10">
        <v>257</v>
      </c>
      <c r="R23" s="7">
        <v>11.75</v>
      </c>
      <c r="S23" s="7">
        <v>15.24</v>
      </c>
      <c r="T23" s="10">
        <v>3050</v>
      </c>
      <c r="U23" s="3"/>
      <c r="V23" s="3">
        <v>1</v>
      </c>
      <c r="W23" s="3">
        <v>1</v>
      </c>
      <c r="X23" s="3">
        <v>1</v>
      </c>
      <c r="Y23" s="76">
        <v>1</v>
      </c>
    </row>
    <row r="24" spans="1:25">
      <c r="A24" s="73" t="s">
        <v>218</v>
      </c>
      <c r="B24" s="3" t="s">
        <v>28</v>
      </c>
      <c r="C24" s="10">
        <v>17</v>
      </c>
      <c r="D24" s="3" t="s">
        <v>193</v>
      </c>
      <c r="E24" s="3" t="s">
        <v>191</v>
      </c>
      <c r="F24" s="3" t="s">
        <v>37</v>
      </c>
      <c r="G24" s="3" t="s">
        <v>59</v>
      </c>
      <c r="H24" s="35"/>
      <c r="I24" s="39">
        <v>2.88</v>
      </c>
      <c r="J24" s="7">
        <v>3.16</v>
      </c>
      <c r="K24" s="7"/>
      <c r="L24" s="7"/>
      <c r="M24" s="3"/>
      <c r="N24" s="6"/>
      <c r="O24" s="6"/>
      <c r="P24" s="7"/>
      <c r="Q24" s="10"/>
      <c r="R24" s="7">
        <v>13.7</v>
      </c>
      <c r="S24" s="7">
        <v>13.07</v>
      </c>
      <c r="T24" s="10"/>
      <c r="U24" s="3"/>
      <c r="V24" s="3">
        <v>1</v>
      </c>
      <c r="W24" s="3">
        <v>1</v>
      </c>
      <c r="X24" s="3">
        <v>1</v>
      </c>
      <c r="Y24" s="76"/>
    </row>
    <row r="25" spans="1:25">
      <c r="A25" s="73" t="s">
        <v>205</v>
      </c>
      <c r="B25" s="3" t="s">
        <v>28</v>
      </c>
      <c r="C25" s="10">
        <v>15</v>
      </c>
      <c r="D25" s="3" t="s">
        <v>190</v>
      </c>
      <c r="E25" s="3" t="s">
        <v>191</v>
      </c>
      <c r="F25" s="3" t="s">
        <v>48</v>
      </c>
      <c r="G25" s="3" t="s">
        <v>121</v>
      </c>
      <c r="H25" s="35"/>
      <c r="I25" s="39">
        <v>2.97</v>
      </c>
      <c r="J25" s="7">
        <v>3.36</v>
      </c>
      <c r="K25" s="7">
        <v>28.3</v>
      </c>
      <c r="L25" s="7">
        <v>7.64</v>
      </c>
      <c r="M25" s="7">
        <v>8.1</v>
      </c>
      <c r="N25" s="6">
        <v>44</v>
      </c>
      <c r="O25" s="6">
        <v>36.700000000000003</v>
      </c>
      <c r="P25" s="7">
        <v>2.29</v>
      </c>
      <c r="Q25" s="10">
        <v>262</v>
      </c>
      <c r="R25" s="7">
        <v>13.95</v>
      </c>
      <c r="S25" s="7">
        <v>16.739999999999998</v>
      </c>
      <c r="T25" s="10"/>
      <c r="U25" s="3">
        <v>12.08</v>
      </c>
      <c r="V25" s="3">
        <v>2</v>
      </c>
      <c r="W25" s="3">
        <v>1</v>
      </c>
      <c r="X25" s="3">
        <v>1</v>
      </c>
      <c r="Y25" s="76"/>
    </row>
    <row r="26" spans="1:25">
      <c r="A26" s="73" t="s">
        <v>154</v>
      </c>
      <c r="B26" s="3" t="s">
        <v>28</v>
      </c>
      <c r="C26" s="3">
        <v>15</v>
      </c>
      <c r="D26" s="3" t="s">
        <v>155</v>
      </c>
      <c r="E26" s="3" t="s">
        <v>118</v>
      </c>
      <c r="F26" s="3" t="s">
        <v>29</v>
      </c>
      <c r="G26" s="3" t="s">
        <v>77</v>
      </c>
      <c r="H26" s="35"/>
      <c r="I26" s="34">
        <v>3.17</v>
      </c>
      <c r="J26" s="3">
        <v>3.7</v>
      </c>
      <c r="K26" s="3">
        <v>26.12</v>
      </c>
      <c r="L26" s="3">
        <v>7.13</v>
      </c>
      <c r="M26" s="3"/>
      <c r="N26" s="43">
        <v>35.299999999999997</v>
      </c>
      <c r="O26" s="43">
        <v>28.5</v>
      </c>
      <c r="P26" s="32">
        <v>1.35</v>
      </c>
      <c r="Q26" s="9">
        <v>232</v>
      </c>
      <c r="R26" s="42">
        <v>6.6</v>
      </c>
      <c r="S26" s="42">
        <v>13.06</v>
      </c>
      <c r="T26" s="3">
        <v>3620</v>
      </c>
      <c r="U26" s="32"/>
      <c r="V26" s="3">
        <v>1</v>
      </c>
      <c r="W26" s="3">
        <v>1</v>
      </c>
      <c r="X26" s="3">
        <v>2</v>
      </c>
      <c r="Y26" s="75"/>
    </row>
    <row r="27" spans="1:25">
      <c r="A27" s="73" t="s">
        <v>187</v>
      </c>
      <c r="B27" s="3" t="s">
        <v>28</v>
      </c>
      <c r="C27" s="3">
        <v>15</v>
      </c>
      <c r="D27" s="3" t="s">
        <v>188</v>
      </c>
      <c r="E27" s="3" t="s">
        <v>176</v>
      </c>
      <c r="F27" s="3" t="s">
        <v>37</v>
      </c>
      <c r="G27" s="3" t="s">
        <v>41</v>
      </c>
      <c r="H27" s="35"/>
      <c r="I27" s="34">
        <v>2.88</v>
      </c>
      <c r="J27" s="3">
        <v>3.35</v>
      </c>
      <c r="K27" s="3">
        <v>24.27</v>
      </c>
      <c r="L27" s="3">
        <v>7.55</v>
      </c>
      <c r="M27" s="3"/>
      <c r="N27" s="43">
        <v>43.5</v>
      </c>
      <c r="O27" s="43">
        <v>31.4</v>
      </c>
      <c r="P27" s="32">
        <v>1.56</v>
      </c>
      <c r="Q27" s="47">
        <v>246</v>
      </c>
      <c r="R27" s="42">
        <v>7.75</v>
      </c>
      <c r="S27" s="42">
        <v>12.85</v>
      </c>
      <c r="T27" s="3"/>
      <c r="U27" s="32">
        <v>9.02</v>
      </c>
      <c r="V27" s="3">
        <v>1</v>
      </c>
      <c r="W27" s="3">
        <v>1</v>
      </c>
      <c r="X27" s="3">
        <v>3</v>
      </c>
      <c r="Y27" s="75"/>
    </row>
    <row r="28" spans="1:25">
      <c r="A28" s="73" t="s">
        <v>251</v>
      </c>
      <c r="B28" s="3" t="s">
        <v>28</v>
      </c>
      <c r="C28" s="10">
        <v>15</v>
      </c>
      <c r="D28" s="3" t="s">
        <v>247</v>
      </c>
      <c r="E28" s="3" t="s">
        <v>245</v>
      </c>
      <c r="F28" s="4" t="s">
        <v>45</v>
      </c>
      <c r="G28" s="4" t="s">
        <v>73</v>
      </c>
      <c r="H28" s="35"/>
      <c r="I28" s="39">
        <v>3.28</v>
      </c>
      <c r="J28" s="7">
        <v>3.71</v>
      </c>
      <c r="K28" s="7">
        <v>26.11</v>
      </c>
      <c r="L28" s="7">
        <v>7.25</v>
      </c>
      <c r="M28" s="3">
        <v>7.51</v>
      </c>
      <c r="N28" s="43">
        <v>40.700000000000003</v>
      </c>
      <c r="O28" s="43">
        <v>21.5</v>
      </c>
      <c r="P28" s="7">
        <v>1.2</v>
      </c>
      <c r="Q28" s="44">
        <v>262</v>
      </c>
      <c r="R28" s="7">
        <v>11.8</v>
      </c>
      <c r="S28" s="7">
        <v>16.77</v>
      </c>
      <c r="T28" s="10">
        <v>2140</v>
      </c>
      <c r="U28" s="32"/>
      <c r="V28" s="3">
        <v>4</v>
      </c>
      <c r="W28" s="3">
        <v>1</v>
      </c>
      <c r="X28" s="3">
        <v>1</v>
      </c>
      <c r="Y28" s="76">
        <v>1</v>
      </c>
    </row>
    <row r="29" spans="1:25">
      <c r="A29" s="73" t="s">
        <v>35</v>
      </c>
      <c r="B29" s="3" t="s">
        <v>28</v>
      </c>
      <c r="C29" s="10">
        <v>18</v>
      </c>
      <c r="D29" s="3" t="s">
        <v>22</v>
      </c>
      <c r="E29" s="3" t="s">
        <v>23</v>
      </c>
      <c r="F29" s="3" t="s">
        <v>33</v>
      </c>
      <c r="G29" s="5" t="s">
        <v>26</v>
      </c>
      <c r="H29" s="36"/>
      <c r="I29" s="39">
        <v>3.01</v>
      </c>
      <c r="J29" s="7">
        <v>3.21</v>
      </c>
      <c r="K29" s="8">
        <v>30.29</v>
      </c>
      <c r="L29" s="7">
        <v>8.07</v>
      </c>
      <c r="M29" s="3">
        <v>8.26</v>
      </c>
      <c r="N29" s="6">
        <v>45.9</v>
      </c>
      <c r="O29" s="6">
        <v>39.1</v>
      </c>
      <c r="P29" s="7">
        <v>2.2200000000000002</v>
      </c>
      <c r="Q29" s="10">
        <v>278</v>
      </c>
      <c r="R29" s="7">
        <v>10.5</v>
      </c>
      <c r="S29" s="7">
        <v>15.06</v>
      </c>
      <c r="T29" s="10">
        <v>3100</v>
      </c>
      <c r="U29" s="3"/>
      <c r="V29" s="3">
        <v>2</v>
      </c>
      <c r="W29" s="3">
        <v>1</v>
      </c>
      <c r="X29" s="3">
        <v>1</v>
      </c>
      <c r="Y29" s="76"/>
    </row>
    <row r="30" spans="1:25">
      <c r="A30" s="73" t="s">
        <v>309</v>
      </c>
      <c r="B30" s="3" t="s">
        <v>28</v>
      </c>
      <c r="C30" s="10">
        <v>18</v>
      </c>
      <c r="D30" s="3" t="s">
        <v>304</v>
      </c>
      <c r="E30" s="3" t="s">
        <v>110</v>
      </c>
      <c r="F30" s="3" t="s">
        <v>33</v>
      </c>
      <c r="G30" s="4" t="s">
        <v>34</v>
      </c>
      <c r="H30" s="35"/>
      <c r="I30" s="39">
        <v>3.23</v>
      </c>
      <c r="J30" s="7">
        <v>3.39</v>
      </c>
      <c r="K30" s="7">
        <v>30.14</v>
      </c>
      <c r="L30" s="7">
        <v>8.85</v>
      </c>
      <c r="M30" s="3">
        <v>8.6199999999999992</v>
      </c>
      <c r="N30" s="6">
        <v>50.7</v>
      </c>
      <c r="O30" s="6">
        <v>28.08</v>
      </c>
      <c r="P30" s="7">
        <v>1.43</v>
      </c>
      <c r="Q30" s="10">
        <v>276</v>
      </c>
      <c r="R30" s="7">
        <v>11.3</v>
      </c>
      <c r="S30" s="7">
        <v>13.05</v>
      </c>
      <c r="T30" s="10"/>
      <c r="U30" s="3">
        <v>11.03</v>
      </c>
      <c r="V30" s="3">
        <v>3</v>
      </c>
      <c r="W30" s="3">
        <v>1</v>
      </c>
      <c r="X30" s="3">
        <v>2</v>
      </c>
      <c r="Y30" s="76"/>
    </row>
    <row r="31" spans="1:25">
      <c r="A31" s="73" t="s">
        <v>404</v>
      </c>
      <c r="B31" s="23" t="s">
        <v>28</v>
      </c>
      <c r="C31" s="22">
        <v>16</v>
      </c>
      <c r="D31" s="23" t="s">
        <v>402</v>
      </c>
      <c r="E31" s="23" t="s">
        <v>386</v>
      </c>
      <c r="F31" s="23" t="s">
        <v>37</v>
      </c>
      <c r="G31" s="27" t="s">
        <v>39</v>
      </c>
      <c r="H31" s="37"/>
      <c r="I31" s="41">
        <v>3.09</v>
      </c>
      <c r="J31" s="26">
        <v>3.3</v>
      </c>
      <c r="K31" s="26">
        <v>29.94</v>
      </c>
      <c r="L31" s="26">
        <v>7.98</v>
      </c>
      <c r="M31" s="23">
        <v>7.96</v>
      </c>
      <c r="N31" s="25">
        <v>48.7</v>
      </c>
      <c r="O31" s="25">
        <v>41</v>
      </c>
      <c r="P31" s="26">
        <v>2.2400000000000002</v>
      </c>
      <c r="Q31" s="22">
        <v>285</v>
      </c>
      <c r="R31" s="26">
        <v>10.8</v>
      </c>
      <c r="S31" s="26">
        <v>14.97</v>
      </c>
      <c r="T31" s="22"/>
      <c r="U31" s="23">
        <v>12.01</v>
      </c>
      <c r="V31" s="23">
        <v>1</v>
      </c>
      <c r="W31" s="23">
        <v>1</v>
      </c>
      <c r="X31" s="23">
        <v>2</v>
      </c>
      <c r="Y31" s="77"/>
    </row>
    <row r="32" spans="1:25">
      <c r="A32" s="73" t="s">
        <v>270</v>
      </c>
      <c r="B32" s="3" t="s">
        <v>28</v>
      </c>
      <c r="C32" s="10">
        <v>16</v>
      </c>
      <c r="D32" s="3" t="s">
        <v>262</v>
      </c>
      <c r="E32" s="3" t="s">
        <v>260</v>
      </c>
      <c r="F32" s="3" t="s">
        <v>33</v>
      </c>
      <c r="G32" s="4" t="s">
        <v>34</v>
      </c>
      <c r="H32" s="35"/>
      <c r="I32" s="39">
        <v>2.92</v>
      </c>
      <c r="J32" s="7">
        <v>3.33</v>
      </c>
      <c r="K32" s="7">
        <v>29.67</v>
      </c>
      <c r="L32" s="7">
        <v>8.1300000000000008</v>
      </c>
      <c r="M32" s="3">
        <v>8.15</v>
      </c>
      <c r="N32" s="6">
        <v>44.6</v>
      </c>
      <c r="O32" s="6">
        <v>31.1</v>
      </c>
      <c r="P32" s="7">
        <v>1.77</v>
      </c>
      <c r="Q32" s="10">
        <v>289</v>
      </c>
      <c r="R32" s="7">
        <v>10.9</v>
      </c>
      <c r="S32" s="7">
        <v>16.57</v>
      </c>
      <c r="T32" s="10">
        <v>3010</v>
      </c>
      <c r="U32" s="3"/>
      <c r="V32" s="3">
        <v>2</v>
      </c>
      <c r="W32" s="3">
        <v>1</v>
      </c>
      <c r="X32" s="3">
        <v>1</v>
      </c>
      <c r="Y32" s="76">
        <v>1</v>
      </c>
    </row>
    <row r="33" spans="1:25">
      <c r="A33" s="73" t="s">
        <v>157</v>
      </c>
      <c r="B33" s="3" t="s">
        <v>28</v>
      </c>
      <c r="C33" s="3">
        <v>15</v>
      </c>
      <c r="D33" s="3" t="s">
        <v>117</v>
      </c>
      <c r="E33" s="3" t="s">
        <v>118</v>
      </c>
      <c r="F33" s="3" t="s">
        <v>37</v>
      </c>
      <c r="G33" s="3" t="s">
        <v>41</v>
      </c>
      <c r="H33" s="35"/>
      <c r="I33" s="34">
        <v>2.95</v>
      </c>
      <c r="J33" s="3">
        <v>3.38</v>
      </c>
      <c r="K33" s="3">
        <v>24.6</v>
      </c>
      <c r="L33" s="3">
        <v>7.42</v>
      </c>
      <c r="M33" s="3"/>
      <c r="N33" s="43">
        <v>32</v>
      </c>
      <c r="O33" s="43">
        <v>31.3</v>
      </c>
      <c r="P33" s="32">
        <v>1.17</v>
      </c>
      <c r="Q33" s="9">
        <v>226</v>
      </c>
      <c r="R33" s="42">
        <v>9.6999999999999993</v>
      </c>
      <c r="S33" s="42">
        <v>13.78</v>
      </c>
      <c r="T33" s="3">
        <v>2770</v>
      </c>
      <c r="U33" s="32"/>
      <c r="V33" s="3">
        <v>3</v>
      </c>
      <c r="W33" s="3">
        <v>1</v>
      </c>
      <c r="X33" s="3">
        <v>1</v>
      </c>
      <c r="Y33" s="75"/>
    </row>
    <row r="34" spans="1:25">
      <c r="A34" s="73" t="s">
        <v>371</v>
      </c>
      <c r="B34" s="3" t="s">
        <v>28</v>
      </c>
      <c r="C34" s="9">
        <v>16</v>
      </c>
      <c r="D34" s="3" t="s">
        <v>372</v>
      </c>
      <c r="E34" s="3" t="s">
        <v>112</v>
      </c>
      <c r="F34" s="3" t="s">
        <v>37</v>
      </c>
      <c r="G34" s="4" t="s">
        <v>38</v>
      </c>
      <c r="H34" s="35"/>
      <c r="I34" s="39">
        <v>3.25</v>
      </c>
      <c r="J34" s="7">
        <v>3.52</v>
      </c>
      <c r="K34" s="7">
        <v>24.87</v>
      </c>
      <c r="L34" s="7">
        <v>7.18</v>
      </c>
      <c r="M34" s="3">
        <v>7.32</v>
      </c>
      <c r="N34" s="6">
        <v>45.5</v>
      </c>
      <c r="O34" s="6">
        <v>31.6</v>
      </c>
      <c r="P34" s="7">
        <v>1.71</v>
      </c>
      <c r="Q34" s="10">
        <v>252</v>
      </c>
      <c r="R34" s="7">
        <v>9.07</v>
      </c>
      <c r="S34" s="7">
        <v>12.27</v>
      </c>
      <c r="T34" s="10"/>
      <c r="U34" s="3">
        <v>13.13</v>
      </c>
      <c r="V34" s="3">
        <v>1</v>
      </c>
      <c r="W34" s="3">
        <v>1</v>
      </c>
      <c r="X34" s="3">
        <v>1</v>
      </c>
      <c r="Y34" s="76"/>
    </row>
    <row r="35" spans="1:25">
      <c r="A35" s="73" t="s">
        <v>307</v>
      </c>
      <c r="B35" s="3" t="s">
        <v>28</v>
      </c>
      <c r="C35" s="10">
        <v>18</v>
      </c>
      <c r="D35" s="3" t="s">
        <v>304</v>
      </c>
      <c r="E35" s="3" t="s">
        <v>110</v>
      </c>
      <c r="F35" s="3" t="s">
        <v>37</v>
      </c>
      <c r="G35" s="3" t="s">
        <v>39</v>
      </c>
      <c r="H35" s="35"/>
      <c r="I35" s="39">
        <v>3.02</v>
      </c>
      <c r="J35" s="7">
        <v>3.21</v>
      </c>
      <c r="K35" s="7">
        <v>27.14</v>
      </c>
      <c r="L35" s="7">
        <v>7.82</v>
      </c>
      <c r="M35" s="7">
        <v>7.851</v>
      </c>
      <c r="N35" s="6">
        <v>56.2</v>
      </c>
      <c r="O35" s="6">
        <v>39.1</v>
      </c>
      <c r="P35" s="7">
        <v>2.0299999999999998</v>
      </c>
      <c r="Q35" s="10">
        <v>283</v>
      </c>
      <c r="R35" s="7">
        <v>13.9</v>
      </c>
      <c r="S35" s="7">
        <v>17.600000000000001</v>
      </c>
      <c r="T35" s="10"/>
      <c r="U35" s="32">
        <v>10.039999999999999</v>
      </c>
      <c r="V35" s="3">
        <v>1</v>
      </c>
      <c r="W35" s="3">
        <v>1</v>
      </c>
      <c r="X35" s="3">
        <v>1</v>
      </c>
      <c r="Y35" s="76"/>
    </row>
    <row r="36" spans="1:25">
      <c r="A36" s="73" t="s">
        <v>212</v>
      </c>
      <c r="B36" s="3" t="s">
        <v>28</v>
      </c>
      <c r="C36" s="10">
        <v>15</v>
      </c>
      <c r="D36" s="3" t="s">
        <v>193</v>
      </c>
      <c r="E36" s="3" t="s">
        <v>191</v>
      </c>
      <c r="F36" s="3" t="s">
        <v>33</v>
      </c>
      <c r="G36" s="3" t="s">
        <v>51</v>
      </c>
      <c r="H36" s="35"/>
      <c r="I36" s="39">
        <v>3.07</v>
      </c>
      <c r="J36" s="7">
        <v>3.58</v>
      </c>
      <c r="K36" s="7">
        <v>28.3</v>
      </c>
      <c r="L36" s="7">
        <v>8.09</v>
      </c>
      <c r="M36" s="3">
        <v>8.01</v>
      </c>
      <c r="N36" s="6">
        <v>43.7</v>
      </c>
      <c r="O36" s="6">
        <v>38.6</v>
      </c>
      <c r="P36" s="7">
        <v>2.54</v>
      </c>
      <c r="Q36" s="10">
        <v>256</v>
      </c>
      <c r="R36" s="7">
        <v>10.4</v>
      </c>
      <c r="S36" s="7">
        <v>12.24</v>
      </c>
      <c r="T36" s="10">
        <v>3075</v>
      </c>
      <c r="U36" s="3"/>
      <c r="V36" s="3">
        <v>1</v>
      </c>
      <c r="W36" s="3">
        <v>1</v>
      </c>
      <c r="X36" s="3">
        <v>1</v>
      </c>
      <c r="Y36" s="76"/>
    </row>
    <row r="37" spans="1:25">
      <c r="A37" s="73" t="s">
        <v>50</v>
      </c>
      <c r="B37" s="3" t="s">
        <v>28</v>
      </c>
      <c r="C37" s="10">
        <v>16</v>
      </c>
      <c r="D37" s="3" t="s">
        <v>43</v>
      </c>
      <c r="E37" s="3" t="s">
        <v>23</v>
      </c>
      <c r="F37" s="3" t="s">
        <v>48</v>
      </c>
      <c r="G37" s="3" t="s">
        <v>49</v>
      </c>
      <c r="H37" s="36"/>
      <c r="I37" s="39">
        <v>3.08</v>
      </c>
      <c r="J37" s="7">
        <v>3.2</v>
      </c>
      <c r="K37" s="7">
        <v>28.81</v>
      </c>
      <c r="L37" s="7">
        <v>8.4499999999999993</v>
      </c>
      <c r="M37" s="3">
        <v>8.43</v>
      </c>
      <c r="N37" s="6">
        <v>45.3</v>
      </c>
      <c r="O37" s="6">
        <v>37.200000000000003</v>
      </c>
      <c r="P37" s="7">
        <v>1.95</v>
      </c>
      <c r="Q37" s="10">
        <v>275</v>
      </c>
      <c r="R37" s="7">
        <v>11.5</v>
      </c>
      <c r="S37" s="7">
        <v>15.6</v>
      </c>
      <c r="T37" s="10">
        <v>2900</v>
      </c>
      <c r="U37" s="3"/>
      <c r="V37" s="3">
        <v>1</v>
      </c>
      <c r="W37" s="3">
        <v>1</v>
      </c>
      <c r="X37" s="3">
        <v>1</v>
      </c>
      <c r="Y37" s="76"/>
    </row>
    <row r="38" spans="1:25">
      <c r="A38" s="73" t="s">
        <v>297</v>
      </c>
      <c r="B38" s="3" t="s">
        <v>28</v>
      </c>
      <c r="C38" s="10">
        <v>18</v>
      </c>
      <c r="D38" s="3" t="s">
        <v>298</v>
      </c>
      <c r="E38" s="3" t="s">
        <v>110</v>
      </c>
      <c r="F38" s="4" t="s">
        <v>48</v>
      </c>
      <c r="G38" s="4" t="s">
        <v>49</v>
      </c>
      <c r="H38" s="35"/>
      <c r="I38" s="39">
        <v>3.16</v>
      </c>
      <c r="J38" s="7">
        <v>3.36</v>
      </c>
      <c r="K38" s="7">
        <v>30.77</v>
      </c>
      <c r="L38" s="7">
        <v>8.7899999999999991</v>
      </c>
      <c r="M38" s="3">
        <v>8.4600000000000009</v>
      </c>
      <c r="N38" s="6">
        <v>51.6</v>
      </c>
      <c r="O38" s="6">
        <v>39.4</v>
      </c>
      <c r="P38" s="7">
        <v>2.56</v>
      </c>
      <c r="Q38" s="10">
        <v>287</v>
      </c>
      <c r="R38" s="7">
        <v>16</v>
      </c>
      <c r="S38" s="7">
        <v>14.5</v>
      </c>
      <c r="T38" s="10"/>
      <c r="U38" s="3">
        <v>13.09</v>
      </c>
      <c r="V38" s="3">
        <v>2</v>
      </c>
      <c r="W38" s="3">
        <v>1</v>
      </c>
      <c r="X38" s="3">
        <v>1</v>
      </c>
      <c r="Y38" s="76"/>
    </row>
    <row r="39" spans="1:25">
      <c r="A39" s="73" t="s">
        <v>152</v>
      </c>
      <c r="B39" s="3" t="s">
        <v>28</v>
      </c>
      <c r="C39" s="3">
        <v>16</v>
      </c>
      <c r="D39" s="3" t="s">
        <v>153</v>
      </c>
      <c r="E39" s="3" t="s">
        <v>118</v>
      </c>
      <c r="F39" s="3" t="s">
        <v>29</v>
      </c>
      <c r="G39" s="3" t="s">
        <v>87</v>
      </c>
      <c r="H39" s="35"/>
      <c r="I39" s="34">
        <v>3.19</v>
      </c>
      <c r="J39" s="3">
        <v>3.63</v>
      </c>
      <c r="K39" s="3">
        <v>25.66</v>
      </c>
      <c r="L39" s="3">
        <v>7.19</v>
      </c>
      <c r="M39" s="3"/>
      <c r="N39" s="43">
        <v>33</v>
      </c>
      <c r="O39" s="43">
        <v>24.5</v>
      </c>
      <c r="P39" s="32">
        <v>1.52</v>
      </c>
      <c r="Q39" s="9">
        <v>223</v>
      </c>
      <c r="R39" s="42">
        <v>8.6</v>
      </c>
      <c r="S39" s="42">
        <v>14.34</v>
      </c>
      <c r="T39" s="3">
        <v>3620</v>
      </c>
      <c r="U39" s="32"/>
      <c r="V39" s="3">
        <v>3</v>
      </c>
      <c r="W39" s="3">
        <v>1</v>
      </c>
      <c r="X39" s="3">
        <v>3</v>
      </c>
      <c r="Y39" s="75"/>
    </row>
    <row r="40" spans="1:25">
      <c r="A40" s="73" t="s">
        <v>445</v>
      </c>
      <c r="B40" s="23" t="s">
        <v>28</v>
      </c>
      <c r="C40" s="22"/>
      <c r="D40" s="23" t="s">
        <v>436</v>
      </c>
      <c r="E40" s="23" t="s">
        <v>424</v>
      </c>
      <c r="F40" s="27" t="s">
        <v>48</v>
      </c>
      <c r="G40" s="27" t="s">
        <v>121</v>
      </c>
      <c r="H40" s="37"/>
      <c r="I40" s="41">
        <v>2.98</v>
      </c>
      <c r="J40" s="26">
        <v>3.33</v>
      </c>
      <c r="K40" s="26">
        <v>28.81</v>
      </c>
      <c r="L40" s="26">
        <v>8.49</v>
      </c>
      <c r="M40" s="23">
        <v>8.2200000000000006</v>
      </c>
      <c r="N40" s="25">
        <v>47.3</v>
      </c>
      <c r="O40" s="25">
        <v>39.4</v>
      </c>
      <c r="P40" s="26">
        <v>1.94</v>
      </c>
      <c r="Q40" s="22">
        <v>269</v>
      </c>
      <c r="R40" s="26">
        <v>11.55</v>
      </c>
      <c r="S40" s="26">
        <v>14.8</v>
      </c>
      <c r="T40" s="22"/>
      <c r="U40" s="31">
        <v>9.01</v>
      </c>
      <c r="V40" s="23">
        <v>2</v>
      </c>
      <c r="W40" s="23">
        <v>1</v>
      </c>
      <c r="X40" s="23">
        <v>1</v>
      </c>
      <c r="Y40" s="77">
        <v>2</v>
      </c>
    </row>
    <row r="41" spans="1:25">
      <c r="A41" s="73" t="s">
        <v>27</v>
      </c>
      <c r="B41" s="3" t="s">
        <v>28</v>
      </c>
      <c r="C41" s="10">
        <v>18</v>
      </c>
      <c r="D41" s="3" t="s">
        <v>22</v>
      </c>
      <c r="E41" s="3" t="s">
        <v>23</v>
      </c>
      <c r="F41" s="3" t="s">
        <v>29</v>
      </c>
      <c r="G41" s="3" t="s">
        <v>30</v>
      </c>
      <c r="H41" s="36"/>
      <c r="I41" s="39">
        <v>3.11</v>
      </c>
      <c r="J41" s="7">
        <v>3.64</v>
      </c>
      <c r="K41" s="11">
        <v>23.23</v>
      </c>
      <c r="L41" s="8">
        <v>6.32</v>
      </c>
      <c r="M41" s="3">
        <v>6.31</v>
      </c>
      <c r="N41" s="6">
        <v>34.799999999999997</v>
      </c>
      <c r="O41" s="6">
        <v>35.6</v>
      </c>
      <c r="P41" s="7">
        <v>1.1200000000000001</v>
      </c>
      <c r="Q41" s="10">
        <v>228</v>
      </c>
      <c r="R41" s="7">
        <v>6.9</v>
      </c>
      <c r="S41" s="7">
        <v>7.88</v>
      </c>
      <c r="T41" s="10">
        <v>3800</v>
      </c>
      <c r="U41" s="3"/>
      <c r="V41" s="3">
        <v>4</v>
      </c>
      <c r="W41" s="3">
        <v>3</v>
      </c>
      <c r="X41" s="3">
        <v>3</v>
      </c>
      <c r="Y41" s="76"/>
    </row>
    <row r="42" spans="1:25">
      <c r="A42" s="73" t="s">
        <v>261</v>
      </c>
      <c r="B42" s="3" t="s">
        <v>28</v>
      </c>
      <c r="C42" s="10">
        <v>16</v>
      </c>
      <c r="D42" s="3" t="s">
        <v>262</v>
      </c>
      <c r="E42" s="3" t="s">
        <v>260</v>
      </c>
      <c r="F42" s="3" t="s">
        <v>29</v>
      </c>
      <c r="G42" s="3" t="s">
        <v>87</v>
      </c>
      <c r="H42" s="35"/>
      <c r="I42" s="39">
        <v>3.16</v>
      </c>
      <c r="J42" s="7">
        <v>3.45</v>
      </c>
      <c r="K42" s="7">
        <v>26.05</v>
      </c>
      <c r="L42" s="7">
        <v>7.12</v>
      </c>
      <c r="M42" s="7">
        <v>7.43</v>
      </c>
      <c r="N42" s="6">
        <v>37.4</v>
      </c>
      <c r="O42" s="6">
        <v>29.3</v>
      </c>
      <c r="P42" s="7">
        <v>1.66</v>
      </c>
      <c r="Q42" s="10">
        <v>254</v>
      </c>
      <c r="R42" s="7">
        <v>8.8000000000000007</v>
      </c>
      <c r="S42" s="7">
        <v>11.09</v>
      </c>
      <c r="T42" s="10">
        <v>3670</v>
      </c>
      <c r="U42" s="3"/>
      <c r="V42" s="3">
        <v>3</v>
      </c>
      <c r="W42" s="3">
        <v>1</v>
      </c>
      <c r="X42" s="3">
        <v>1</v>
      </c>
      <c r="Y42" s="76">
        <v>4</v>
      </c>
    </row>
    <row r="43" spans="1:25">
      <c r="A43" s="73" t="s">
        <v>444</v>
      </c>
      <c r="B43" s="23" t="s">
        <v>28</v>
      </c>
      <c r="C43" s="22">
        <v>16</v>
      </c>
      <c r="D43" s="23" t="s">
        <v>438</v>
      </c>
      <c r="E43" s="23" t="s">
        <v>424</v>
      </c>
      <c r="F43" s="23" t="s">
        <v>45</v>
      </c>
      <c r="G43" s="27" t="s">
        <v>108</v>
      </c>
      <c r="H43" s="37"/>
      <c r="I43" s="41">
        <v>3.3</v>
      </c>
      <c r="J43" s="26">
        <v>3.64</v>
      </c>
      <c r="K43" s="26">
        <v>25.87</v>
      </c>
      <c r="L43" s="26">
        <v>7.04</v>
      </c>
      <c r="M43" s="23">
        <v>7.31</v>
      </c>
      <c r="N43" s="25">
        <v>40.1</v>
      </c>
      <c r="O43" s="25">
        <v>33.299999999999997</v>
      </c>
      <c r="P43" s="26">
        <v>1.75</v>
      </c>
      <c r="Q43" s="22">
        <v>241</v>
      </c>
      <c r="R43" s="26">
        <v>11.8</v>
      </c>
      <c r="S43" s="26">
        <v>15.1</v>
      </c>
      <c r="T43" s="22"/>
      <c r="U43" s="23">
        <v>8.07</v>
      </c>
      <c r="V43" s="23">
        <v>3</v>
      </c>
      <c r="W43" s="23">
        <v>2</v>
      </c>
      <c r="X43" s="23">
        <v>2</v>
      </c>
      <c r="Y43" s="77">
        <v>2</v>
      </c>
    </row>
    <row r="44" spans="1:25">
      <c r="A44" s="73" t="s">
        <v>284</v>
      </c>
      <c r="B44" s="3" t="s">
        <v>28</v>
      </c>
      <c r="C44" s="10">
        <v>18</v>
      </c>
      <c r="D44" s="3" t="s">
        <v>267</v>
      </c>
      <c r="E44" s="3" t="s">
        <v>260</v>
      </c>
      <c r="F44" s="3" t="s">
        <v>33</v>
      </c>
      <c r="G44" s="4" t="s">
        <v>51</v>
      </c>
      <c r="H44" s="35"/>
      <c r="I44" s="39">
        <v>3.02</v>
      </c>
      <c r="J44" s="7">
        <v>3.41</v>
      </c>
      <c r="K44" s="7">
        <v>30.41</v>
      </c>
      <c r="L44" s="7">
        <v>8.4600000000000009</v>
      </c>
      <c r="M44" s="7">
        <v>8.31</v>
      </c>
      <c r="N44" s="6">
        <v>43</v>
      </c>
      <c r="O44" s="6">
        <v>29.2</v>
      </c>
      <c r="P44" s="7">
        <v>1.81</v>
      </c>
      <c r="Q44" s="10">
        <v>253</v>
      </c>
      <c r="R44" s="7">
        <v>12.9</v>
      </c>
      <c r="S44" s="7">
        <v>14.85</v>
      </c>
      <c r="T44" s="10"/>
      <c r="U44" s="32">
        <v>11.02</v>
      </c>
      <c r="V44" s="3">
        <v>1</v>
      </c>
      <c r="W44" s="3">
        <v>1</v>
      </c>
      <c r="X44" s="3">
        <v>1</v>
      </c>
      <c r="Y44" s="76">
        <v>1</v>
      </c>
    </row>
    <row r="45" spans="1:25">
      <c r="A45" s="73" t="s">
        <v>131</v>
      </c>
      <c r="B45" s="3" t="s">
        <v>28</v>
      </c>
      <c r="C45" s="3">
        <v>17</v>
      </c>
      <c r="D45" s="3" t="s">
        <v>130</v>
      </c>
      <c r="E45" s="3" t="s">
        <v>118</v>
      </c>
      <c r="F45" s="3" t="s">
        <v>33</v>
      </c>
      <c r="G45" s="3" t="s">
        <v>132</v>
      </c>
      <c r="H45" s="35"/>
      <c r="I45" s="34">
        <v>2.92</v>
      </c>
      <c r="J45" s="3">
        <v>3.41</v>
      </c>
      <c r="K45" s="3">
        <v>30.68</v>
      </c>
      <c r="L45" s="3">
        <v>8.5500000000000007</v>
      </c>
      <c r="M45" s="3"/>
      <c r="N45" s="43">
        <v>49.7</v>
      </c>
      <c r="O45" s="43">
        <v>37.200000000000003</v>
      </c>
      <c r="P45" s="32">
        <v>2.2200000000000002</v>
      </c>
      <c r="Q45" s="32">
        <v>273</v>
      </c>
      <c r="R45" s="42">
        <v>10.7</v>
      </c>
      <c r="S45" s="42">
        <v>14.03</v>
      </c>
      <c r="T45" s="32">
        <v>2045</v>
      </c>
      <c r="U45" s="32"/>
      <c r="V45" s="3">
        <v>1</v>
      </c>
      <c r="W45" s="3">
        <v>1</v>
      </c>
      <c r="X45" s="3">
        <v>1</v>
      </c>
      <c r="Y45" s="75"/>
    </row>
    <row r="46" spans="1:25">
      <c r="A46" s="73" t="s">
        <v>141</v>
      </c>
      <c r="B46" s="3" t="s">
        <v>28</v>
      </c>
      <c r="C46" s="3">
        <v>18</v>
      </c>
      <c r="D46" s="3" t="s">
        <v>126</v>
      </c>
      <c r="E46" s="3" t="s">
        <v>118</v>
      </c>
      <c r="F46" s="3" t="s">
        <v>24</v>
      </c>
      <c r="G46" s="3" t="s">
        <v>71</v>
      </c>
      <c r="H46" s="35"/>
      <c r="I46" s="34">
        <v>2.9</v>
      </c>
      <c r="J46" s="3">
        <v>3.26</v>
      </c>
      <c r="K46" s="3">
        <v>31.15</v>
      </c>
      <c r="L46" s="9">
        <v>8.4600000000000009</v>
      </c>
      <c r="M46" s="3"/>
      <c r="N46" s="43">
        <v>50.2</v>
      </c>
      <c r="O46" s="43">
        <v>39.700000000000003</v>
      </c>
      <c r="P46" s="32">
        <v>1.98</v>
      </c>
      <c r="Q46" s="32">
        <v>254</v>
      </c>
      <c r="R46" s="42">
        <v>10.5</v>
      </c>
      <c r="S46" s="42">
        <v>14.45</v>
      </c>
      <c r="T46" s="32"/>
      <c r="U46" s="32">
        <v>12.04</v>
      </c>
      <c r="V46" s="3">
        <v>3</v>
      </c>
      <c r="W46" s="3">
        <v>1</v>
      </c>
      <c r="X46" s="3">
        <v>1</v>
      </c>
      <c r="Y46" s="75"/>
    </row>
    <row r="47" spans="1:25">
      <c r="A47" s="73" t="s">
        <v>145</v>
      </c>
      <c r="B47" s="3" t="s">
        <v>28</v>
      </c>
      <c r="C47" s="3">
        <v>15</v>
      </c>
      <c r="D47" s="3" t="s">
        <v>117</v>
      </c>
      <c r="E47" s="3" t="s">
        <v>118</v>
      </c>
      <c r="F47" s="3" t="s">
        <v>29</v>
      </c>
      <c r="G47" s="3" t="s">
        <v>86</v>
      </c>
      <c r="H47" s="35"/>
      <c r="I47" s="34">
        <v>3.12</v>
      </c>
      <c r="J47" s="3">
        <v>3.51</v>
      </c>
      <c r="K47" s="3">
        <v>28.03</v>
      </c>
      <c r="L47" s="3">
        <v>8.0399999999999991</v>
      </c>
      <c r="M47" s="3"/>
      <c r="N47" s="43">
        <v>36.799999999999997</v>
      </c>
      <c r="O47" s="43">
        <v>32.799999999999997</v>
      </c>
      <c r="P47" s="32">
        <v>1.67</v>
      </c>
      <c r="Q47" s="47">
        <v>225</v>
      </c>
      <c r="R47" s="42">
        <v>9</v>
      </c>
      <c r="S47" s="42">
        <v>13.33</v>
      </c>
      <c r="T47" s="3">
        <v>3300</v>
      </c>
      <c r="U47" s="32"/>
      <c r="V47" s="3">
        <v>3</v>
      </c>
      <c r="W47" s="3">
        <v>1</v>
      </c>
      <c r="X47" s="3">
        <v>1</v>
      </c>
      <c r="Y47" s="75"/>
    </row>
    <row r="48" spans="1:25">
      <c r="A48" s="73" t="s">
        <v>458</v>
      </c>
      <c r="B48" s="23" t="s">
        <v>28</v>
      </c>
      <c r="C48" s="22">
        <v>15</v>
      </c>
      <c r="D48" s="23" t="s">
        <v>457</v>
      </c>
      <c r="E48" s="23" t="s">
        <v>450</v>
      </c>
      <c r="F48" s="27" t="s">
        <v>37</v>
      </c>
      <c r="G48" s="27" t="s">
        <v>41</v>
      </c>
      <c r="H48" s="37"/>
      <c r="I48" s="41">
        <v>3.07</v>
      </c>
      <c r="J48" s="26">
        <v>3.33</v>
      </c>
      <c r="K48" s="26">
        <v>27.75</v>
      </c>
      <c r="L48" s="26">
        <v>7.84</v>
      </c>
      <c r="M48" s="23">
        <v>8.27</v>
      </c>
      <c r="N48" s="25">
        <v>41.8</v>
      </c>
      <c r="O48" s="25">
        <v>26.1</v>
      </c>
      <c r="P48" s="26">
        <v>1.44</v>
      </c>
      <c r="Q48" s="22">
        <v>266</v>
      </c>
      <c r="R48" s="26">
        <v>11.9</v>
      </c>
      <c r="S48" s="26">
        <v>15.1</v>
      </c>
      <c r="T48" s="22"/>
      <c r="U48" s="23">
        <v>8.07</v>
      </c>
      <c r="V48" s="23">
        <v>4</v>
      </c>
      <c r="W48" s="23">
        <v>2</v>
      </c>
      <c r="X48" s="23">
        <v>3</v>
      </c>
      <c r="Y48" s="74">
        <v>2</v>
      </c>
    </row>
    <row r="49" spans="1:25">
      <c r="A49" s="73" t="s">
        <v>421</v>
      </c>
      <c r="B49" s="23" t="s">
        <v>28</v>
      </c>
      <c r="C49" s="22">
        <v>17</v>
      </c>
      <c r="D49" s="23" t="s">
        <v>409</v>
      </c>
      <c r="E49" s="23" t="s">
        <v>386</v>
      </c>
      <c r="F49" s="23" t="s">
        <v>45</v>
      </c>
      <c r="G49" s="23" t="s">
        <v>382</v>
      </c>
      <c r="H49" s="37"/>
      <c r="I49" s="41">
        <v>2.98</v>
      </c>
      <c r="J49" s="26">
        <v>3.44</v>
      </c>
      <c r="K49" s="26">
        <v>26.22</v>
      </c>
      <c r="L49" s="26">
        <v>7.62</v>
      </c>
      <c r="M49" s="26">
        <v>7.62</v>
      </c>
      <c r="N49" s="25">
        <v>38</v>
      </c>
      <c r="O49" s="25">
        <v>25.3</v>
      </c>
      <c r="P49" s="26">
        <v>1.32</v>
      </c>
      <c r="Q49" s="22">
        <v>257</v>
      </c>
      <c r="R49" s="26">
        <v>14.2</v>
      </c>
      <c r="S49" s="26">
        <v>20.170000000000002</v>
      </c>
      <c r="T49" s="22"/>
      <c r="U49" s="23">
        <v>9.09</v>
      </c>
      <c r="V49" s="23">
        <v>2</v>
      </c>
      <c r="W49" s="23">
        <v>1</v>
      </c>
      <c r="X49" s="23">
        <v>2</v>
      </c>
      <c r="Y49" s="77"/>
    </row>
    <row r="50" spans="1:25">
      <c r="A50" s="73" t="s">
        <v>322</v>
      </c>
      <c r="B50" s="3" t="s">
        <v>28</v>
      </c>
      <c r="C50" s="10">
        <v>17</v>
      </c>
      <c r="D50" s="3" t="s">
        <v>299</v>
      </c>
      <c r="E50" s="3" t="s">
        <v>110</v>
      </c>
      <c r="F50" s="3" t="s">
        <v>24</v>
      </c>
      <c r="G50" s="4" t="s">
        <v>89</v>
      </c>
      <c r="H50" s="35"/>
      <c r="I50" s="39">
        <v>3.14</v>
      </c>
      <c r="J50" s="7">
        <v>3.32</v>
      </c>
      <c r="K50" s="7">
        <v>28.84</v>
      </c>
      <c r="L50" s="7">
        <v>8.48</v>
      </c>
      <c r="M50" s="3">
        <v>8.01</v>
      </c>
      <c r="N50" s="6">
        <v>41</v>
      </c>
      <c r="O50" s="6">
        <v>41.7</v>
      </c>
      <c r="P50" s="7">
        <v>2.54</v>
      </c>
      <c r="Q50" s="10">
        <v>251</v>
      </c>
      <c r="R50" s="7">
        <v>8.0500000000000007</v>
      </c>
      <c r="S50" s="7">
        <v>12.45</v>
      </c>
      <c r="T50" s="10"/>
      <c r="U50" s="3">
        <v>13.05</v>
      </c>
      <c r="V50" s="3">
        <v>4</v>
      </c>
      <c r="W50" s="3">
        <v>1</v>
      </c>
      <c r="X50" s="3">
        <v>3</v>
      </c>
      <c r="Y50" s="76"/>
    </row>
    <row r="51" spans="1:25">
      <c r="A51" s="73" t="s">
        <v>292</v>
      </c>
      <c r="B51" s="3" t="s">
        <v>28</v>
      </c>
      <c r="C51" s="10">
        <v>17</v>
      </c>
      <c r="D51" s="3" t="s">
        <v>293</v>
      </c>
      <c r="E51" s="3" t="s">
        <v>260</v>
      </c>
      <c r="F51" s="3" t="s">
        <v>33</v>
      </c>
      <c r="G51" s="3" t="s">
        <v>51</v>
      </c>
      <c r="H51" s="35"/>
      <c r="I51" s="39"/>
      <c r="J51" s="7"/>
      <c r="K51" s="7">
        <v>31.97</v>
      </c>
      <c r="L51" s="7">
        <v>8.81</v>
      </c>
      <c r="M51" s="3">
        <v>8.52</v>
      </c>
      <c r="N51" s="6"/>
      <c r="O51" s="6"/>
      <c r="P51" s="7"/>
      <c r="Q51" s="44">
        <v>276</v>
      </c>
      <c r="R51" s="7">
        <v>15</v>
      </c>
      <c r="S51" s="7">
        <v>17.93</v>
      </c>
      <c r="T51" s="10"/>
      <c r="U51" s="32">
        <v>10.050000000000001</v>
      </c>
      <c r="V51" s="3">
        <v>1</v>
      </c>
      <c r="W51" s="3">
        <v>1</v>
      </c>
      <c r="X51" s="3">
        <v>1</v>
      </c>
      <c r="Y51" s="76">
        <v>1</v>
      </c>
    </row>
    <row r="52" spans="1:25">
      <c r="A52" s="73" t="s">
        <v>170</v>
      </c>
      <c r="B52" s="3" t="s">
        <v>28</v>
      </c>
      <c r="C52" s="3">
        <v>17</v>
      </c>
      <c r="D52" s="3" t="s">
        <v>155</v>
      </c>
      <c r="E52" s="3" t="s">
        <v>118</v>
      </c>
      <c r="F52" s="3" t="s">
        <v>24</v>
      </c>
      <c r="G52" s="3" t="s">
        <v>55</v>
      </c>
      <c r="H52" s="35"/>
      <c r="I52" s="34">
        <v>2.95</v>
      </c>
      <c r="J52" s="3">
        <v>3.43</v>
      </c>
      <c r="K52" s="3">
        <v>29</v>
      </c>
      <c r="L52" s="3">
        <v>8.1</v>
      </c>
      <c r="M52" s="3"/>
      <c r="N52" s="43">
        <v>44.4</v>
      </c>
      <c r="O52" s="43">
        <v>31.5</v>
      </c>
      <c r="P52" s="32">
        <v>1.68</v>
      </c>
      <c r="Q52" s="47">
        <v>248</v>
      </c>
      <c r="R52" s="42">
        <v>10.45</v>
      </c>
      <c r="S52" s="42">
        <v>15.65</v>
      </c>
      <c r="T52" s="3"/>
      <c r="U52" s="32">
        <v>13.07</v>
      </c>
      <c r="V52" s="3">
        <v>1</v>
      </c>
      <c r="W52" s="3">
        <v>1</v>
      </c>
      <c r="X52" s="3">
        <v>1</v>
      </c>
      <c r="Y52" s="75"/>
    </row>
    <row r="53" spans="1:25">
      <c r="A53" s="73" t="s">
        <v>338</v>
      </c>
      <c r="B53" s="3" t="s">
        <v>28</v>
      </c>
      <c r="C53" s="9">
        <v>18</v>
      </c>
      <c r="D53" s="3" t="s">
        <v>339</v>
      </c>
      <c r="E53" s="3" t="s">
        <v>340</v>
      </c>
      <c r="F53" s="3" t="s">
        <v>24</v>
      </c>
      <c r="G53" s="4" t="s">
        <v>89</v>
      </c>
      <c r="H53" s="36"/>
      <c r="I53" s="39">
        <v>2.83</v>
      </c>
      <c r="J53" s="7">
        <v>3.2</v>
      </c>
      <c r="K53" s="7">
        <v>29.33</v>
      </c>
      <c r="L53" s="7">
        <v>8.36</v>
      </c>
      <c r="M53" s="7">
        <v>8.06</v>
      </c>
      <c r="N53" s="6">
        <v>49.3</v>
      </c>
      <c r="O53" s="6">
        <v>46.8</v>
      </c>
      <c r="P53" s="7">
        <v>2.65</v>
      </c>
      <c r="Q53" s="10">
        <v>270</v>
      </c>
      <c r="R53" s="7">
        <v>13.61</v>
      </c>
      <c r="S53" s="7">
        <v>17.02</v>
      </c>
      <c r="T53" s="10"/>
      <c r="U53" s="3">
        <v>12.04</v>
      </c>
      <c r="V53" s="3">
        <v>1</v>
      </c>
      <c r="W53" s="3">
        <v>1</v>
      </c>
      <c r="X53" s="3">
        <v>1</v>
      </c>
      <c r="Y53" s="76"/>
    </row>
    <row r="54" spans="1:25">
      <c r="A54" s="73" t="s">
        <v>394</v>
      </c>
      <c r="B54" s="23" t="s">
        <v>28</v>
      </c>
      <c r="C54" s="22">
        <v>15</v>
      </c>
      <c r="D54" s="23" t="s">
        <v>395</v>
      </c>
      <c r="E54" s="23" t="s">
        <v>386</v>
      </c>
      <c r="F54" s="27" t="s">
        <v>45</v>
      </c>
      <c r="G54" s="27" t="s">
        <v>128</v>
      </c>
      <c r="H54" s="37"/>
      <c r="I54" s="41">
        <v>3.04</v>
      </c>
      <c r="J54" s="26">
        <v>3.79</v>
      </c>
      <c r="K54" s="26">
        <v>27.12</v>
      </c>
      <c r="L54" s="26">
        <v>7.25</v>
      </c>
      <c r="M54" s="23">
        <v>7.52</v>
      </c>
      <c r="N54" s="25">
        <v>35.6</v>
      </c>
      <c r="O54" s="25">
        <v>28.6</v>
      </c>
      <c r="P54" s="26">
        <v>1.46</v>
      </c>
      <c r="Q54" s="22">
        <v>239</v>
      </c>
      <c r="R54" s="26">
        <v>10.5</v>
      </c>
      <c r="S54" s="26">
        <v>16.04</v>
      </c>
      <c r="T54" s="22"/>
      <c r="U54" s="23">
        <v>7.01</v>
      </c>
      <c r="V54" s="23">
        <v>1</v>
      </c>
      <c r="W54" s="23">
        <v>1</v>
      </c>
      <c r="X54" s="23">
        <v>2</v>
      </c>
      <c r="Y54" s="77"/>
    </row>
    <row r="55" spans="1:25">
      <c r="A55" s="73" t="s">
        <v>263</v>
      </c>
      <c r="B55" s="3" t="s">
        <v>28</v>
      </c>
      <c r="C55" s="10">
        <v>15</v>
      </c>
      <c r="D55" s="3" t="s">
        <v>262</v>
      </c>
      <c r="E55" s="3" t="s">
        <v>260</v>
      </c>
      <c r="F55" s="4" t="s">
        <v>24</v>
      </c>
      <c r="G55" s="4" t="s">
        <v>83</v>
      </c>
      <c r="H55" s="35"/>
      <c r="I55" s="39">
        <v>2.93</v>
      </c>
      <c r="J55" s="7">
        <v>3.27</v>
      </c>
      <c r="K55" s="7">
        <v>26.24</v>
      </c>
      <c r="L55" s="7">
        <v>7.56</v>
      </c>
      <c r="M55" s="3">
        <v>7.31</v>
      </c>
      <c r="N55" s="6">
        <v>42.8</v>
      </c>
      <c r="O55" s="6">
        <v>31.4</v>
      </c>
      <c r="P55" s="7">
        <v>2.11</v>
      </c>
      <c r="Q55" s="10">
        <v>262</v>
      </c>
      <c r="R55" s="7">
        <v>9.4499999999999993</v>
      </c>
      <c r="S55" s="7">
        <v>13.83</v>
      </c>
      <c r="T55" s="10"/>
      <c r="U55" s="32">
        <v>10.07</v>
      </c>
      <c r="V55" s="3">
        <v>1</v>
      </c>
      <c r="W55" s="3">
        <v>1</v>
      </c>
      <c r="X55" s="3">
        <v>1</v>
      </c>
      <c r="Y55" s="76">
        <v>1</v>
      </c>
    </row>
    <row r="56" spans="1:25">
      <c r="A56" s="73" t="s">
        <v>208</v>
      </c>
      <c r="B56" s="3" t="s">
        <v>28</v>
      </c>
      <c r="C56" s="10">
        <v>15</v>
      </c>
      <c r="D56" s="3" t="s">
        <v>199</v>
      </c>
      <c r="E56" s="3" t="s">
        <v>191</v>
      </c>
      <c r="F56" s="3" t="s">
        <v>33</v>
      </c>
      <c r="G56" s="3" t="s">
        <v>51</v>
      </c>
      <c r="H56" s="35"/>
      <c r="I56" s="39">
        <v>3.01</v>
      </c>
      <c r="J56" s="7">
        <v>3.49</v>
      </c>
      <c r="K56" s="7"/>
      <c r="L56" s="7">
        <v>7.98</v>
      </c>
      <c r="M56" s="3">
        <v>8.09</v>
      </c>
      <c r="N56" s="6">
        <v>45.6</v>
      </c>
      <c r="O56" s="6">
        <v>35.9</v>
      </c>
      <c r="P56" s="7">
        <v>2.09</v>
      </c>
      <c r="Q56" s="10">
        <v>257</v>
      </c>
      <c r="R56" s="7">
        <v>12.6</v>
      </c>
      <c r="S56" s="7">
        <v>13.65</v>
      </c>
      <c r="T56" s="10"/>
      <c r="U56" s="3">
        <v>11.04</v>
      </c>
      <c r="V56" s="3">
        <v>1</v>
      </c>
      <c r="W56" s="3">
        <v>1</v>
      </c>
      <c r="X56" s="3">
        <v>1</v>
      </c>
      <c r="Y56" s="76"/>
    </row>
    <row r="57" spans="1:25">
      <c r="A57" s="73" t="s">
        <v>217</v>
      </c>
      <c r="B57" s="3" t="s">
        <v>28</v>
      </c>
      <c r="C57" s="10">
        <v>16</v>
      </c>
      <c r="D57" s="3" t="s">
        <v>202</v>
      </c>
      <c r="E57" s="3" t="s">
        <v>191</v>
      </c>
      <c r="F57" s="3" t="s">
        <v>33</v>
      </c>
      <c r="G57" s="3" t="s">
        <v>51</v>
      </c>
      <c r="H57" s="35"/>
      <c r="I57" s="39">
        <v>2.93</v>
      </c>
      <c r="J57" s="7">
        <v>3.4</v>
      </c>
      <c r="K57" s="7">
        <v>27.34</v>
      </c>
      <c r="L57" s="7">
        <v>7.46</v>
      </c>
      <c r="M57" s="3">
        <v>7.68</v>
      </c>
      <c r="N57" s="6">
        <v>41.5</v>
      </c>
      <c r="O57" s="6">
        <v>30.5</v>
      </c>
      <c r="P57" s="7">
        <v>1.63</v>
      </c>
      <c r="Q57" s="10">
        <v>238</v>
      </c>
      <c r="R57" s="7">
        <v>12.6</v>
      </c>
      <c r="S57" s="7">
        <v>11.52</v>
      </c>
      <c r="T57" s="10"/>
      <c r="U57" s="3">
        <v>11.01</v>
      </c>
      <c r="V57" s="3">
        <v>1</v>
      </c>
      <c r="W57" s="3">
        <v>1</v>
      </c>
      <c r="X57" s="3">
        <v>1</v>
      </c>
      <c r="Y57" s="76"/>
    </row>
    <row r="58" spans="1:25">
      <c r="A58" s="73" t="s">
        <v>369</v>
      </c>
      <c r="B58" s="3" t="s">
        <v>28</v>
      </c>
      <c r="C58" s="9">
        <v>17</v>
      </c>
      <c r="D58" s="3" t="s">
        <v>361</v>
      </c>
      <c r="E58" s="3" t="s">
        <v>112</v>
      </c>
      <c r="F58" s="3" t="s">
        <v>45</v>
      </c>
      <c r="G58" s="4" t="s">
        <v>68</v>
      </c>
      <c r="H58" s="35"/>
      <c r="I58" s="39">
        <v>3.08</v>
      </c>
      <c r="J58" s="7">
        <v>3.58</v>
      </c>
      <c r="K58" s="7">
        <v>27.76</v>
      </c>
      <c r="L58" s="7">
        <v>7.62</v>
      </c>
      <c r="M58" s="3">
        <v>7.74</v>
      </c>
      <c r="N58" s="6">
        <v>40.799999999999997</v>
      </c>
      <c r="O58" s="6">
        <v>28.1</v>
      </c>
      <c r="P58" s="7">
        <v>1.44</v>
      </c>
      <c r="Q58" s="10">
        <v>262</v>
      </c>
      <c r="R58" s="7">
        <v>18.72</v>
      </c>
      <c r="S58" s="7">
        <v>18.64</v>
      </c>
      <c r="T58" s="10"/>
      <c r="U58" s="3">
        <v>11.02</v>
      </c>
      <c r="V58" s="3">
        <v>1</v>
      </c>
      <c r="W58" s="3">
        <v>1</v>
      </c>
      <c r="X58" s="3">
        <v>1</v>
      </c>
      <c r="Y58" s="76"/>
    </row>
    <row r="59" spans="1:25">
      <c r="A59" s="73" t="s">
        <v>102</v>
      </c>
      <c r="B59" s="3" t="s">
        <v>28</v>
      </c>
      <c r="C59" s="10">
        <v>15</v>
      </c>
      <c r="D59" s="3" t="s">
        <v>57</v>
      </c>
      <c r="E59" s="3" t="s">
        <v>58</v>
      </c>
      <c r="F59" s="3" t="s">
        <v>29</v>
      </c>
      <c r="G59" s="3" t="s">
        <v>86</v>
      </c>
      <c r="H59" s="36"/>
      <c r="I59" s="39"/>
      <c r="J59" s="10"/>
      <c r="K59" s="10"/>
      <c r="L59" s="10"/>
      <c r="M59" s="3"/>
      <c r="N59" s="6">
        <v>35.200000000000003</v>
      </c>
      <c r="O59" s="6">
        <v>30.2</v>
      </c>
      <c r="P59" s="7">
        <v>1.84</v>
      </c>
      <c r="Q59" s="10">
        <v>239</v>
      </c>
      <c r="R59" s="7">
        <v>9.3000000000000007</v>
      </c>
      <c r="S59" s="7">
        <v>11.69</v>
      </c>
      <c r="T59" s="10"/>
      <c r="U59" s="3"/>
      <c r="V59" s="3">
        <v>1</v>
      </c>
      <c r="W59" s="3">
        <v>1</v>
      </c>
      <c r="X59" s="3">
        <v>1</v>
      </c>
      <c r="Y59" s="76"/>
    </row>
    <row r="60" spans="1:25">
      <c r="A60" s="73" t="s">
        <v>52</v>
      </c>
      <c r="B60" s="3" t="s">
        <v>28</v>
      </c>
      <c r="C60" s="10">
        <v>17</v>
      </c>
      <c r="D60" s="3" t="s">
        <v>53</v>
      </c>
      <c r="E60" s="3" t="s">
        <v>54</v>
      </c>
      <c r="F60" s="3" t="s">
        <v>24</v>
      </c>
      <c r="G60" s="3" t="s">
        <v>55</v>
      </c>
      <c r="H60" s="36"/>
      <c r="I60" s="39">
        <v>3.07</v>
      </c>
      <c r="J60" s="7">
        <v>3.4</v>
      </c>
      <c r="K60" s="7">
        <v>29.63</v>
      </c>
      <c r="L60" s="7">
        <v>7.27</v>
      </c>
      <c r="M60" s="3">
        <v>7.26</v>
      </c>
      <c r="N60" s="6">
        <v>40.1</v>
      </c>
      <c r="O60" s="6">
        <v>35.6</v>
      </c>
      <c r="P60" s="7">
        <v>2.34</v>
      </c>
      <c r="Q60" s="10">
        <v>244</v>
      </c>
      <c r="R60" s="7">
        <v>10</v>
      </c>
      <c r="S60" s="7">
        <v>14.78</v>
      </c>
      <c r="T60" s="10">
        <v>3280</v>
      </c>
      <c r="U60" s="3"/>
      <c r="V60" s="3">
        <v>2</v>
      </c>
      <c r="W60" s="3">
        <v>1</v>
      </c>
      <c r="X60" s="3">
        <v>1</v>
      </c>
      <c r="Y60" s="76"/>
    </row>
    <row r="61" spans="1:25">
      <c r="A61" s="73" t="s">
        <v>329</v>
      </c>
      <c r="B61" s="3" t="s">
        <v>28</v>
      </c>
      <c r="C61" s="10">
        <v>17</v>
      </c>
      <c r="D61" s="3" t="s">
        <v>299</v>
      </c>
      <c r="E61" s="3" t="s">
        <v>110</v>
      </c>
      <c r="F61" s="3" t="s">
        <v>37</v>
      </c>
      <c r="G61" s="4" t="s">
        <v>59</v>
      </c>
      <c r="H61" s="35"/>
      <c r="I61" s="39">
        <v>2.91</v>
      </c>
      <c r="J61" s="7">
        <v>3.21</v>
      </c>
      <c r="K61" s="7">
        <v>26.92</v>
      </c>
      <c r="L61" s="7">
        <v>7.68</v>
      </c>
      <c r="M61" s="3">
        <v>7.41</v>
      </c>
      <c r="N61" s="6">
        <v>44.9</v>
      </c>
      <c r="O61" s="6">
        <v>39.4</v>
      </c>
      <c r="P61" s="7">
        <v>1.61</v>
      </c>
      <c r="Q61" s="10">
        <v>242</v>
      </c>
      <c r="R61" s="7">
        <v>9.0500000000000007</v>
      </c>
      <c r="S61" s="7">
        <v>14</v>
      </c>
      <c r="T61" s="10"/>
      <c r="U61" s="3">
        <v>10.11</v>
      </c>
      <c r="V61" s="3">
        <v>1</v>
      </c>
      <c r="W61" s="3">
        <v>1</v>
      </c>
      <c r="X61" s="3">
        <v>3</v>
      </c>
      <c r="Y61" s="76"/>
    </row>
    <row r="62" spans="1:25">
      <c r="A62" s="73" t="s">
        <v>331</v>
      </c>
      <c r="B62" s="3" t="s">
        <v>28</v>
      </c>
      <c r="C62" s="10">
        <v>18</v>
      </c>
      <c r="D62" s="3" t="s">
        <v>295</v>
      </c>
      <c r="E62" s="3" t="s">
        <v>110</v>
      </c>
      <c r="F62" s="3" t="s">
        <v>33</v>
      </c>
      <c r="G62" s="4" t="s">
        <v>51</v>
      </c>
      <c r="H62" s="35"/>
      <c r="I62" s="39">
        <v>3.01</v>
      </c>
      <c r="J62" s="7">
        <v>3.23</v>
      </c>
      <c r="K62" s="7">
        <v>30.28</v>
      </c>
      <c r="L62" s="7">
        <v>8.2799999999999994</v>
      </c>
      <c r="M62" s="3">
        <v>8.4700000000000006</v>
      </c>
      <c r="N62" s="6">
        <v>53.6</v>
      </c>
      <c r="O62" s="6">
        <v>41.4</v>
      </c>
      <c r="P62" s="7">
        <v>3</v>
      </c>
      <c r="Q62" s="10">
        <v>275</v>
      </c>
      <c r="R62" s="7">
        <v>10.4</v>
      </c>
      <c r="S62" s="7">
        <v>14.5</v>
      </c>
      <c r="T62" s="10"/>
      <c r="U62" s="3">
        <v>12.01</v>
      </c>
      <c r="V62" s="3">
        <v>1</v>
      </c>
      <c r="W62" s="3">
        <v>1</v>
      </c>
      <c r="X62" s="3">
        <v>1</v>
      </c>
      <c r="Y62" s="76"/>
    </row>
    <row r="63" spans="1:25">
      <c r="A63" s="73" t="s">
        <v>412</v>
      </c>
      <c r="B63" s="23" t="s">
        <v>28</v>
      </c>
      <c r="C63" s="22">
        <v>18</v>
      </c>
      <c r="D63" s="23" t="s">
        <v>402</v>
      </c>
      <c r="E63" s="23" t="s">
        <v>386</v>
      </c>
      <c r="F63" s="27" t="s">
        <v>37</v>
      </c>
      <c r="G63" s="27" t="s">
        <v>39</v>
      </c>
      <c r="H63" s="37"/>
      <c r="I63" s="41">
        <v>2.79</v>
      </c>
      <c r="J63" s="26">
        <v>3.14</v>
      </c>
      <c r="K63" s="26">
        <v>27.4</v>
      </c>
      <c r="L63" s="26">
        <v>7.65</v>
      </c>
      <c r="M63" s="23">
        <v>8.0299999999999994</v>
      </c>
      <c r="N63" s="25">
        <v>47.4</v>
      </c>
      <c r="O63" s="25">
        <v>34.799999999999997</v>
      </c>
      <c r="P63" s="26">
        <v>2.19</v>
      </c>
      <c r="Q63" s="22">
        <v>270</v>
      </c>
      <c r="R63" s="26">
        <v>10.199999999999999</v>
      </c>
      <c r="S63" s="26">
        <v>17.32</v>
      </c>
      <c r="T63" s="22"/>
      <c r="U63" s="23">
        <v>12.07</v>
      </c>
      <c r="V63" s="23">
        <v>3</v>
      </c>
      <c r="W63" s="23">
        <v>1</v>
      </c>
      <c r="X63" s="23">
        <v>2</v>
      </c>
      <c r="Y63" s="77"/>
    </row>
    <row r="64" spans="1:25">
      <c r="A64" s="79" t="s">
        <v>114</v>
      </c>
      <c r="B64" s="15" t="s">
        <v>28</v>
      </c>
      <c r="C64" s="10"/>
      <c r="D64" s="15" t="s">
        <v>57</v>
      </c>
      <c r="E64" s="15" t="s">
        <v>58</v>
      </c>
      <c r="F64" s="15" t="s">
        <v>45</v>
      </c>
      <c r="G64" s="3" t="s">
        <v>115</v>
      </c>
      <c r="H64" s="35"/>
      <c r="I64" s="39">
        <v>3.2</v>
      </c>
      <c r="J64" s="7">
        <v>3.6</v>
      </c>
      <c r="K64" s="7">
        <v>25.8</v>
      </c>
      <c r="L64" s="7">
        <v>6.82</v>
      </c>
      <c r="M64" s="15">
        <v>7.5</v>
      </c>
      <c r="N64" s="6"/>
      <c r="O64" s="6"/>
      <c r="P64" s="7"/>
      <c r="Q64" s="10">
        <v>254</v>
      </c>
      <c r="R64" s="7">
        <v>11.7</v>
      </c>
      <c r="S64" s="7">
        <v>14.9</v>
      </c>
      <c r="T64" s="10"/>
      <c r="U64" s="32">
        <v>8.08</v>
      </c>
      <c r="V64" s="3"/>
      <c r="W64" s="3"/>
      <c r="X64" s="3"/>
      <c r="Y64" s="76"/>
    </row>
    <row r="65" spans="1:25">
      <c r="A65" s="73" t="s">
        <v>224</v>
      </c>
      <c r="B65" s="3" t="s">
        <v>28</v>
      </c>
      <c r="C65" s="10">
        <v>16</v>
      </c>
      <c r="D65" s="3" t="s">
        <v>193</v>
      </c>
      <c r="E65" s="3" t="s">
        <v>191</v>
      </c>
      <c r="F65" s="3" t="s">
        <v>29</v>
      </c>
      <c r="G65" s="3" t="s">
        <v>76</v>
      </c>
      <c r="H65" s="35"/>
      <c r="I65" s="39">
        <v>3.34</v>
      </c>
      <c r="J65" s="7">
        <v>3.78</v>
      </c>
      <c r="K65" s="7">
        <v>23.3</v>
      </c>
      <c r="L65" s="7">
        <v>6.61</v>
      </c>
      <c r="M65" s="3">
        <v>6.69</v>
      </c>
      <c r="N65" s="6">
        <v>35</v>
      </c>
      <c r="O65" s="6">
        <v>32.299999999999997</v>
      </c>
      <c r="P65" s="7">
        <v>1.35</v>
      </c>
      <c r="Q65" s="10">
        <v>214</v>
      </c>
      <c r="R65" s="7">
        <v>7.8</v>
      </c>
      <c r="S65" s="7">
        <v>9.2200000000000006</v>
      </c>
      <c r="T65" s="10"/>
      <c r="U65" s="7">
        <v>15</v>
      </c>
      <c r="V65" s="3">
        <v>4</v>
      </c>
      <c r="W65" s="3">
        <v>1</v>
      </c>
      <c r="X65" s="3">
        <v>2</v>
      </c>
      <c r="Y65" s="76"/>
    </row>
    <row r="66" spans="1:25">
      <c r="A66" s="73" t="s">
        <v>317</v>
      </c>
      <c r="B66" s="3" t="s">
        <v>28</v>
      </c>
      <c r="C66" s="10">
        <v>17</v>
      </c>
      <c r="D66" s="3" t="s">
        <v>299</v>
      </c>
      <c r="E66" s="3" t="s">
        <v>110</v>
      </c>
      <c r="F66" s="3" t="s">
        <v>37</v>
      </c>
      <c r="G66" s="4" t="s">
        <v>38</v>
      </c>
      <c r="H66" s="35"/>
      <c r="I66" s="39">
        <v>3.01</v>
      </c>
      <c r="J66" s="7">
        <v>3.37</v>
      </c>
      <c r="K66" s="7">
        <v>26.65</v>
      </c>
      <c r="L66" s="7">
        <v>7.17</v>
      </c>
      <c r="M66" s="3">
        <v>7</v>
      </c>
      <c r="N66" s="6">
        <v>39</v>
      </c>
      <c r="O66" s="6">
        <v>28.4</v>
      </c>
      <c r="P66" s="7">
        <v>1.61</v>
      </c>
      <c r="Q66" s="10">
        <v>250</v>
      </c>
      <c r="R66" s="7">
        <v>9.8000000000000007</v>
      </c>
      <c r="S66" s="7">
        <v>13.6</v>
      </c>
      <c r="T66" s="10"/>
      <c r="U66" s="3">
        <v>13.01</v>
      </c>
      <c r="V66" s="3">
        <v>3</v>
      </c>
      <c r="W66" s="3">
        <v>2</v>
      </c>
      <c r="X66" s="3">
        <v>3</v>
      </c>
      <c r="Y66" s="76"/>
    </row>
    <row r="67" spans="1:25">
      <c r="A67" s="73" t="s">
        <v>427</v>
      </c>
      <c r="B67" s="23" t="s">
        <v>28</v>
      </c>
      <c r="C67" s="22">
        <v>17</v>
      </c>
      <c r="D67" s="23" t="s">
        <v>428</v>
      </c>
      <c r="E67" s="23" t="s">
        <v>424</v>
      </c>
      <c r="F67" s="27" t="s">
        <v>37</v>
      </c>
      <c r="G67" s="27" t="s">
        <v>59</v>
      </c>
      <c r="H67" s="37"/>
      <c r="I67" s="41">
        <v>3.03</v>
      </c>
      <c r="J67" s="26">
        <v>3.19</v>
      </c>
      <c r="K67" s="26">
        <v>28.93</v>
      </c>
      <c r="L67" s="26">
        <v>8.5299999999999994</v>
      </c>
      <c r="M67" s="23">
        <v>8.42</v>
      </c>
      <c r="N67" s="25">
        <v>54.4</v>
      </c>
      <c r="O67" s="25">
        <v>39.700000000000003</v>
      </c>
      <c r="P67" s="26">
        <v>2.16</v>
      </c>
      <c r="Q67" s="22">
        <v>273</v>
      </c>
      <c r="R67" s="26">
        <v>12.6</v>
      </c>
      <c r="S67" s="26">
        <v>14.8</v>
      </c>
      <c r="T67" s="22"/>
      <c r="U67" s="23">
        <v>9.09</v>
      </c>
      <c r="V67" s="23">
        <v>2</v>
      </c>
      <c r="W67" s="23">
        <v>1</v>
      </c>
      <c r="X67" s="23">
        <v>1</v>
      </c>
      <c r="Y67" s="77">
        <v>1</v>
      </c>
    </row>
    <row r="68" spans="1:25">
      <c r="A68" s="73" t="s">
        <v>362</v>
      </c>
      <c r="B68" s="3" t="s">
        <v>28</v>
      </c>
      <c r="C68" s="9">
        <v>16</v>
      </c>
      <c r="D68" s="3" t="s">
        <v>354</v>
      </c>
      <c r="E68" s="3" t="s">
        <v>112</v>
      </c>
      <c r="F68" s="4" t="s">
        <v>33</v>
      </c>
      <c r="G68" s="3" t="s">
        <v>26</v>
      </c>
      <c r="H68" s="35"/>
      <c r="I68" s="39">
        <v>2.968</v>
      </c>
      <c r="J68" s="7">
        <v>3.23</v>
      </c>
      <c r="K68" s="7">
        <v>30.8</v>
      </c>
      <c r="L68" s="7">
        <v>8.51</v>
      </c>
      <c r="M68" s="3">
        <v>8.34</v>
      </c>
      <c r="N68" s="6">
        <v>44.1</v>
      </c>
      <c r="O68" s="6">
        <v>40.4</v>
      </c>
      <c r="P68" s="7">
        <v>2.17</v>
      </c>
      <c r="Q68" s="10">
        <v>286</v>
      </c>
      <c r="R68" s="7">
        <v>11.92</v>
      </c>
      <c r="S68" s="7">
        <v>16.05</v>
      </c>
      <c r="T68" s="10"/>
      <c r="U68" s="3">
        <v>11.09</v>
      </c>
      <c r="V68" s="3">
        <v>1</v>
      </c>
      <c r="W68" s="3">
        <v>1</v>
      </c>
      <c r="X68" s="3">
        <v>1</v>
      </c>
      <c r="Y68" s="76"/>
    </row>
    <row r="69" spans="1:25">
      <c r="A69" s="73" t="s">
        <v>350</v>
      </c>
      <c r="B69" s="3" t="s">
        <v>28</v>
      </c>
      <c r="C69" s="9">
        <v>18</v>
      </c>
      <c r="D69" s="3" t="s">
        <v>345</v>
      </c>
      <c r="E69" s="3" t="s">
        <v>340</v>
      </c>
      <c r="F69" s="4" t="s">
        <v>33</v>
      </c>
      <c r="G69" s="3" t="s">
        <v>51</v>
      </c>
      <c r="H69" s="35"/>
      <c r="I69" s="39">
        <v>2.82</v>
      </c>
      <c r="J69" s="7">
        <v>3.19</v>
      </c>
      <c r="K69" s="7"/>
      <c r="L69" s="7"/>
      <c r="M69" s="3"/>
      <c r="N69" s="6">
        <v>56</v>
      </c>
      <c r="O69" s="6">
        <v>49.7</v>
      </c>
      <c r="P69" s="7">
        <v>2.98</v>
      </c>
      <c r="Q69" s="10">
        <v>274</v>
      </c>
      <c r="R69" s="7">
        <v>10.95</v>
      </c>
      <c r="S69" s="7">
        <v>17.920000000000002</v>
      </c>
      <c r="T69" s="10"/>
      <c r="U69" s="3"/>
      <c r="V69" s="3">
        <v>1</v>
      </c>
      <c r="W69" s="3">
        <v>1</v>
      </c>
      <c r="X69" s="3">
        <v>1</v>
      </c>
      <c r="Y69" s="76"/>
    </row>
    <row r="70" spans="1:25">
      <c r="A70" s="73" t="s">
        <v>169</v>
      </c>
      <c r="B70" s="3" t="s">
        <v>28</v>
      </c>
      <c r="C70" s="3">
        <v>16</v>
      </c>
      <c r="D70" s="3" t="s">
        <v>130</v>
      </c>
      <c r="E70" s="3" t="s">
        <v>118</v>
      </c>
      <c r="F70" s="3" t="s">
        <v>37</v>
      </c>
      <c r="G70" s="3" t="s">
        <v>39</v>
      </c>
      <c r="H70" s="35"/>
      <c r="I70" s="34">
        <v>2.91</v>
      </c>
      <c r="J70" s="3">
        <v>3.25</v>
      </c>
      <c r="K70" s="3">
        <v>26.4</v>
      </c>
      <c r="L70" s="3">
        <v>7.3</v>
      </c>
      <c r="M70" s="3"/>
      <c r="N70" s="43">
        <v>49.3</v>
      </c>
      <c r="O70" s="43">
        <v>42.1</v>
      </c>
      <c r="P70" s="32">
        <v>2.19</v>
      </c>
      <c r="Q70" s="47">
        <v>236</v>
      </c>
      <c r="R70" s="42">
        <v>10.199999999999999</v>
      </c>
      <c r="S70" s="42">
        <v>14.52</v>
      </c>
      <c r="T70" s="32"/>
      <c r="U70" s="32"/>
      <c r="V70" s="3">
        <v>2</v>
      </c>
      <c r="W70" s="3">
        <v>1</v>
      </c>
      <c r="X70" s="3">
        <v>1</v>
      </c>
      <c r="Y70" s="75"/>
    </row>
    <row r="71" spans="1:25">
      <c r="A71" s="73" t="s">
        <v>103</v>
      </c>
      <c r="B71" s="3" t="s">
        <v>28</v>
      </c>
      <c r="C71" s="10">
        <v>16</v>
      </c>
      <c r="D71" s="3" t="s">
        <v>67</v>
      </c>
      <c r="E71" s="3" t="s">
        <v>58</v>
      </c>
      <c r="F71" s="3" t="s">
        <v>29</v>
      </c>
      <c r="G71" s="3" t="s">
        <v>77</v>
      </c>
      <c r="H71" s="36"/>
      <c r="I71" s="39">
        <v>3.3</v>
      </c>
      <c r="J71" s="7">
        <v>3.72</v>
      </c>
      <c r="K71" s="7">
        <v>22.75</v>
      </c>
      <c r="L71" s="7">
        <v>6.42</v>
      </c>
      <c r="M71" s="3">
        <v>6.29</v>
      </c>
      <c r="N71" s="43">
        <v>29.2</v>
      </c>
      <c r="O71" s="43">
        <v>18.399999999999999</v>
      </c>
      <c r="P71" s="7">
        <v>1</v>
      </c>
      <c r="Q71" s="44">
        <v>201</v>
      </c>
      <c r="R71" s="7">
        <v>8.5</v>
      </c>
      <c r="S71" s="7">
        <v>11.9</v>
      </c>
      <c r="T71" s="10"/>
      <c r="U71" s="32"/>
      <c r="V71" s="3">
        <v>4</v>
      </c>
      <c r="W71" s="3">
        <v>3</v>
      </c>
      <c r="X71" s="3">
        <v>3</v>
      </c>
      <c r="Y71" s="76"/>
    </row>
    <row r="72" spans="1:25">
      <c r="A72" s="73" t="s">
        <v>447</v>
      </c>
      <c r="B72" s="23" t="s">
        <v>28</v>
      </c>
      <c r="C72" s="22"/>
      <c r="D72" s="23" t="s">
        <v>426</v>
      </c>
      <c r="E72" s="23" t="s">
        <v>424</v>
      </c>
      <c r="F72" s="27" t="s">
        <v>33</v>
      </c>
      <c r="G72" s="27" t="s">
        <v>34</v>
      </c>
      <c r="H72" s="37"/>
      <c r="I72" s="41">
        <v>3.08</v>
      </c>
      <c r="J72" s="26">
        <v>3.35</v>
      </c>
      <c r="K72" s="26">
        <v>27.32</v>
      </c>
      <c r="L72" s="26">
        <v>8.0399999999999991</v>
      </c>
      <c r="M72" s="23">
        <v>7.62</v>
      </c>
      <c r="N72" s="25">
        <v>46.8</v>
      </c>
      <c r="O72" s="25">
        <v>40.4</v>
      </c>
      <c r="P72" s="26">
        <v>2.38</v>
      </c>
      <c r="Q72" s="22">
        <v>261</v>
      </c>
      <c r="R72" s="26">
        <v>9.1</v>
      </c>
      <c r="S72" s="26">
        <v>12.1</v>
      </c>
      <c r="T72" s="22"/>
      <c r="U72" s="23">
        <v>10.01</v>
      </c>
      <c r="V72" s="23">
        <v>2</v>
      </c>
      <c r="W72" s="23">
        <v>1</v>
      </c>
      <c r="X72" s="23">
        <v>1</v>
      </c>
      <c r="Y72" s="77">
        <v>1</v>
      </c>
    </row>
    <row r="73" spans="1:25">
      <c r="A73" s="73" t="s">
        <v>234</v>
      </c>
      <c r="B73" s="3" t="s">
        <v>28</v>
      </c>
      <c r="C73" s="10">
        <v>15</v>
      </c>
      <c r="D73" s="3" t="s">
        <v>202</v>
      </c>
      <c r="E73" s="3" t="s">
        <v>191</v>
      </c>
      <c r="F73" s="3" t="s">
        <v>45</v>
      </c>
      <c r="G73" s="3" t="s">
        <v>73</v>
      </c>
      <c r="H73" s="35"/>
      <c r="I73" s="39"/>
      <c r="J73" s="7"/>
      <c r="K73" s="7">
        <v>26.32</v>
      </c>
      <c r="L73" s="7">
        <v>8</v>
      </c>
      <c r="M73" s="3">
        <v>7.92</v>
      </c>
      <c r="N73" s="6">
        <v>40.1</v>
      </c>
      <c r="O73" s="6">
        <v>30.8</v>
      </c>
      <c r="P73" s="7">
        <v>1.57</v>
      </c>
      <c r="Q73" s="10">
        <v>260</v>
      </c>
      <c r="R73" s="7">
        <v>16.899999999999999</v>
      </c>
      <c r="S73" s="7">
        <v>16.3</v>
      </c>
      <c r="T73" s="10">
        <v>2630</v>
      </c>
      <c r="U73" s="3"/>
      <c r="V73" s="3">
        <v>2</v>
      </c>
      <c r="W73" s="3">
        <v>1</v>
      </c>
      <c r="X73" s="3">
        <v>1</v>
      </c>
      <c r="Y73" s="76"/>
    </row>
    <row r="74" spans="1:25">
      <c r="A74" s="73" t="s">
        <v>285</v>
      </c>
      <c r="B74" s="3" t="s">
        <v>28</v>
      </c>
      <c r="C74" s="10">
        <v>15</v>
      </c>
      <c r="D74" s="3" t="s">
        <v>286</v>
      </c>
      <c r="E74" s="3" t="s">
        <v>260</v>
      </c>
      <c r="F74" s="3" t="s">
        <v>37</v>
      </c>
      <c r="G74" s="4" t="s">
        <v>62</v>
      </c>
      <c r="H74" s="35"/>
      <c r="I74" s="39">
        <v>2.94</v>
      </c>
      <c r="J74" s="7">
        <v>3.3</v>
      </c>
      <c r="K74" s="7">
        <v>27.15</v>
      </c>
      <c r="L74" s="7">
        <v>7.55</v>
      </c>
      <c r="M74" s="3">
        <v>7.62</v>
      </c>
      <c r="N74" s="6">
        <v>40.1</v>
      </c>
      <c r="O74" s="6">
        <v>30.9</v>
      </c>
      <c r="P74" s="7">
        <v>1.87</v>
      </c>
      <c r="Q74" s="10">
        <v>255</v>
      </c>
      <c r="R74" s="7">
        <v>10.199999999999999</v>
      </c>
      <c r="S74" s="7">
        <v>15.94</v>
      </c>
      <c r="T74" s="10">
        <v>3080</v>
      </c>
      <c r="U74" s="3"/>
      <c r="V74" s="3">
        <v>3</v>
      </c>
      <c r="W74" s="3">
        <v>1</v>
      </c>
      <c r="X74" s="3">
        <v>1</v>
      </c>
      <c r="Y74" s="76">
        <v>2</v>
      </c>
    </row>
    <row r="75" spans="1:25">
      <c r="A75" s="73" t="s">
        <v>119</v>
      </c>
      <c r="B75" s="3" t="s">
        <v>28</v>
      </c>
      <c r="C75" s="3">
        <v>15</v>
      </c>
      <c r="D75" s="3" t="s">
        <v>120</v>
      </c>
      <c r="E75" s="3" t="s">
        <v>118</v>
      </c>
      <c r="F75" s="3" t="s">
        <v>48</v>
      </c>
      <c r="G75" s="3" t="s">
        <v>121</v>
      </c>
      <c r="H75" s="35"/>
      <c r="I75" s="34"/>
      <c r="J75" s="3"/>
      <c r="K75" s="3"/>
      <c r="L75" s="3"/>
      <c r="M75" s="3"/>
      <c r="N75" s="43">
        <v>43</v>
      </c>
      <c r="O75" s="43">
        <v>38.9</v>
      </c>
      <c r="P75" s="32">
        <v>2.13</v>
      </c>
      <c r="Q75" s="47">
        <v>261</v>
      </c>
      <c r="R75" s="42">
        <v>11</v>
      </c>
      <c r="S75" s="42">
        <v>15.53</v>
      </c>
      <c r="T75" s="32">
        <v>2890</v>
      </c>
      <c r="U75" s="32"/>
      <c r="V75" s="3">
        <v>1</v>
      </c>
      <c r="W75" s="3">
        <v>1</v>
      </c>
      <c r="X75" s="3">
        <v>1</v>
      </c>
      <c r="Y75" s="75"/>
    </row>
    <row r="76" spans="1:25">
      <c r="A76" s="73" t="s">
        <v>116</v>
      </c>
      <c r="B76" s="3" t="s">
        <v>28</v>
      </c>
      <c r="C76" s="3">
        <v>18</v>
      </c>
      <c r="D76" s="3" t="s">
        <v>117</v>
      </c>
      <c r="E76" s="3" t="s">
        <v>118</v>
      </c>
      <c r="F76" s="3" t="s">
        <v>29</v>
      </c>
      <c r="G76" s="3" t="s">
        <v>76</v>
      </c>
      <c r="H76" s="35"/>
      <c r="I76" s="34">
        <v>3.19</v>
      </c>
      <c r="J76" s="3">
        <v>3.7</v>
      </c>
      <c r="K76" s="3">
        <v>24.57</v>
      </c>
      <c r="L76" s="3">
        <v>6.73</v>
      </c>
      <c r="M76" s="3"/>
      <c r="N76" s="43">
        <v>31.9</v>
      </c>
      <c r="O76" s="43">
        <v>22.2</v>
      </c>
      <c r="P76" s="32">
        <v>1.25</v>
      </c>
      <c r="Q76" s="9">
        <v>206</v>
      </c>
      <c r="R76" s="42">
        <v>7.95</v>
      </c>
      <c r="S76" s="42">
        <v>12</v>
      </c>
      <c r="T76" s="3">
        <v>3730</v>
      </c>
      <c r="U76" s="32"/>
      <c r="V76" s="3">
        <v>3</v>
      </c>
      <c r="W76" s="3">
        <v>1</v>
      </c>
      <c r="X76" s="3">
        <v>1</v>
      </c>
      <c r="Y76" s="75"/>
    </row>
    <row r="77" spans="1:25">
      <c r="A77" s="73" t="s">
        <v>142</v>
      </c>
      <c r="B77" s="3" t="s">
        <v>28</v>
      </c>
      <c r="C77" s="3">
        <v>18</v>
      </c>
      <c r="D77" s="3" t="s">
        <v>117</v>
      </c>
      <c r="E77" s="3" t="s">
        <v>118</v>
      </c>
      <c r="F77" s="3" t="s">
        <v>123</v>
      </c>
      <c r="G77" s="3" t="s">
        <v>143</v>
      </c>
      <c r="H77" s="35"/>
      <c r="I77" s="34">
        <v>3.27</v>
      </c>
      <c r="J77" s="3">
        <v>3.81</v>
      </c>
      <c r="K77" s="3">
        <v>22.7</v>
      </c>
      <c r="L77" s="3">
        <v>6.36</v>
      </c>
      <c r="M77" s="3"/>
      <c r="N77" s="43">
        <v>35.1</v>
      </c>
      <c r="O77" s="43">
        <v>28.6</v>
      </c>
      <c r="P77" s="32">
        <v>1.28</v>
      </c>
      <c r="Q77" s="9">
        <v>193</v>
      </c>
      <c r="R77" s="42">
        <v>12.5</v>
      </c>
      <c r="S77" s="42">
        <v>17.21</v>
      </c>
      <c r="T77" s="3">
        <v>2380</v>
      </c>
      <c r="U77" s="32"/>
      <c r="V77" s="3">
        <v>1</v>
      </c>
      <c r="W77" s="3">
        <v>1</v>
      </c>
      <c r="X77" s="3">
        <v>1</v>
      </c>
      <c r="Y77" s="75"/>
    </row>
    <row r="78" spans="1:25">
      <c r="A78" s="73" t="s">
        <v>101</v>
      </c>
      <c r="B78" s="3" t="s">
        <v>28</v>
      </c>
      <c r="C78" s="10">
        <v>16</v>
      </c>
      <c r="D78" s="3" t="s">
        <v>57</v>
      </c>
      <c r="E78" s="3" t="s">
        <v>58</v>
      </c>
      <c r="F78" s="3" t="s">
        <v>24</v>
      </c>
      <c r="G78" s="16" t="s">
        <v>55</v>
      </c>
      <c r="H78" s="36"/>
      <c r="I78" s="39">
        <v>2.91</v>
      </c>
      <c r="J78" s="7">
        <v>3.3</v>
      </c>
      <c r="K78" s="7">
        <v>29.59</v>
      </c>
      <c r="L78" s="7">
        <v>8.25</v>
      </c>
      <c r="M78" s="3">
        <v>8</v>
      </c>
      <c r="N78" s="6">
        <v>47.9</v>
      </c>
      <c r="O78" s="6">
        <v>41.5</v>
      </c>
      <c r="P78" s="7">
        <v>2.35</v>
      </c>
      <c r="Q78" s="10">
        <v>279</v>
      </c>
      <c r="R78" s="7">
        <v>11.8</v>
      </c>
      <c r="S78" s="7">
        <v>16.670000000000002</v>
      </c>
      <c r="T78" s="10">
        <v>2430</v>
      </c>
      <c r="U78" s="3"/>
      <c r="V78" s="3">
        <v>2</v>
      </c>
      <c r="W78" s="3">
        <v>1</v>
      </c>
      <c r="X78" s="3">
        <v>1</v>
      </c>
      <c r="Y78" s="76"/>
    </row>
    <row r="79" spans="1:25">
      <c r="A79" s="73" t="s">
        <v>348</v>
      </c>
      <c r="B79" s="3" t="s">
        <v>28</v>
      </c>
      <c r="C79" s="9">
        <v>15</v>
      </c>
      <c r="D79" s="3" t="s">
        <v>345</v>
      </c>
      <c r="E79" s="3" t="s">
        <v>340</v>
      </c>
      <c r="F79" s="3" t="s">
        <v>24</v>
      </c>
      <c r="G79" s="4" t="s">
        <v>25</v>
      </c>
      <c r="H79" s="35"/>
      <c r="I79" s="39">
        <v>3.14</v>
      </c>
      <c r="J79" s="7">
        <v>3.46</v>
      </c>
      <c r="K79" s="9">
        <v>26.22</v>
      </c>
      <c r="L79" s="7">
        <v>7.32</v>
      </c>
      <c r="M79" s="7">
        <v>7.37</v>
      </c>
      <c r="N79" s="6">
        <v>41.4</v>
      </c>
      <c r="O79" s="6">
        <v>39.299999999999997</v>
      </c>
      <c r="P79" s="7">
        <v>1.94</v>
      </c>
      <c r="Q79" s="10">
        <v>252</v>
      </c>
      <c r="R79" s="7">
        <v>9.86</v>
      </c>
      <c r="S79" s="7">
        <v>9.93</v>
      </c>
      <c r="T79" s="10"/>
      <c r="U79" s="3">
        <v>12.12</v>
      </c>
      <c r="V79" s="3">
        <v>1</v>
      </c>
      <c r="W79" s="3">
        <v>1</v>
      </c>
      <c r="X79" s="3">
        <v>1</v>
      </c>
      <c r="Y79" s="76"/>
    </row>
    <row r="80" spans="1:25">
      <c r="A80" s="73" t="s">
        <v>164</v>
      </c>
      <c r="B80" s="3" t="s">
        <v>28</v>
      </c>
      <c r="C80" s="3">
        <v>15</v>
      </c>
      <c r="D80" s="3" t="s">
        <v>117</v>
      </c>
      <c r="E80" s="3" t="s">
        <v>118</v>
      </c>
      <c r="F80" s="3" t="s">
        <v>123</v>
      </c>
      <c r="G80" s="3" t="s">
        <v>73</v>
      </c>
      <c r="H80" s="35"/>
      <c r="I80" s="34">
        <v>3.07</v>
      </c>
      <c r="J80" s="3">
        <v>3.51</v>
      </c>
      <c r="K80" s="3">
        <v>26.4</v>
      </c>
      <c r="L80" s="3">
        <v>7.22</v>
      </c>
      <c r="M80" s="3"/>
      <c r="N80" s="43">
        <v>40.5</v>
      </c>
      <c r="O80" s="43">
        <v>32.299999999999997</v>
      </c>
      <c r="P80" s="32">
        <v>1.44</v>
      </c>
      <c r="Q80" s="9">
        <v>249</v>
      </c>
      <c r="R80" s="42">
        <v>10.8</v>
      </c>
      <c r="S80" s="42">
        <v>15.99</v>
      </c>
      <c r="T80" s="3">
        <v>2450</v>
      </c>
      <c r="U80" s="32"/>
      <c r="V80" s="3">
        <v>3</v>
      </c>
      <c r="W80" s="3">
        <v>1</v>
      </c>
      <c r="X80" s="3">
        <v>1</v>
      </c>
      <c r="Y80" s="75"/>
    </row>
    <row r="81" spans="1:25">
      <c r="A81" s="73" t="s">
        <v>166</v>
      </c>
      <c r="B81" s="3" t="s">
        <v>28</v>
      </c>
      <c r="C81" s="3">
        <v>18</v>
      </c>
      <c r="D81" s="3" t="s">
        <v>130</v>
      </c>
      <c r="E81" s="3" t="s">
        <v>118</v>
      </c>
      <c r="F81" s="3" t="s">
        <v>37</v>
      </c>
      <c r="G81" s="3" t="s">
        <v>59</v>
      </c>
      <c r="H81" s="35"/>
      <c r="I81" s="34">
        <v>3.07</v>
      </c>
      <c r="J81" s="3">
        <v>3.21</v>
      </c>
      <c r="K81" s="3">
        <v>28.24</v>
      </c>
      <c r="L81" s="3">
        <v>7.98</v>
      </c>
      <c r="M81" s="3"/>
      <c r="N81" s="43">
        <v>44</v>
      </c>
      <c r="O81" s="43">
        <v>36</v>
      </c>
      <c r="P81" s="42">
        <v>1.8</v>
      </c>
      <c r="Q81" s="47">
        <v>253</v>
      </c>
      <c r="R81" s="42">
        <v>9.9</v>
      </c>
      <c r="S81" s="42">
        <v>16.45</v>
      </c>
      <c r="T81" s="3">
        <v>3180</v>
      </c>
      <c r="U81" s="32"/>
      <c r="V81" s="3">
        <v>1</v>
      </c>
      <c r="W81" s="3">
        <v>1</v>
      </c>
      <c r="X81" s="3">
        <v>1</v>
      </c>
      <c r="Y81" s="75"/>
    </row>
    <row r="82" spans="1:25">
      <c r="A82" s="73" t="s">
        <v>373</v>
      </c>
      <c r="B82" s="3" t="s">
        <v>28</v>
      </c>
      <c r="C82" s="9">
        <v>15</v>
      </c>
      <c r="D82" s="3" t="s">
        <v>354</v>
      </c>
      <c r="E82" s="3" t="s">
        <v>112</v>
      </c>
      <c r="F82" s="4" t="s">
        <v>45</v>
      </c>
      <c r="G82" s="3" t="s">
        <v>73</v>
      </c>
      <c r="H82" s="35"/>
      <c r="I82" s="39">
        <v>3.09</v>
      </c>
      <c r="J82" s="7">
        <v>3.58</v>
      </c>
      <c r="K82" s="7">
        <v>29.6</v>
      </c>
      <c r="L82" s="7">
        <v>8.0500000000000007</v>
      </c>
      <c r="M82" s="3">
        <v>8.2200000000000006</v>
      </c>
      <c r="N82" s="6">
        <v>39.1</v>
      </c>
      <c r="O82" s="6">
        <v>35.9</v>
      </c>
      <c r="P82" s="7">
        <v>1.87</v>
      </c>
      <c r="Q82" s="10">
        <v>253</v>
      </c>
      <c r="R82" s="7">
        <v>12.13</v>
      </c>
      <c r="S82" s="7">
        <v>16.47</v>
      </c>
      <c r="T82" s="10"/>
      <c r="U82" s="3">
        <v>11.02</v>
      </c>
      <c r="V82" s="3">
        <v>1</v>
      </c>
      <c r="W82" s="3">
        <v>1</v>
      </c>
      <c r="X82" s="3">
        <v>1</v>
      </c>
      <c r="Y82" s="76"/>
    </row>
    <row r="83" spans="1:25">
      <c r="A83" s="73" t="s">
        <v>194</v>
      </c>
      <c r="B83" s="3" t="s">
        <v>28</v>
      </c>
      <c r="C83" s="10">
        <v>16</v>
      </c>
      <c r="D83" s="3" t="s">
        <v>193</v>
      </c>
      <c r="E83" s="3" t="s">
        <v>191</v>
      </c>
      <c r="F83" s="3" t="s">
        <v>24</v>
      </c>
      <c r="G83" s="3" t="s">
        <v>89</v>
      </c>
      <c r="H83" s="35"/>
      <c r="I83" s="39">
        <v>3.01</v>
      </c>
      <c r="J83" s="7">
        <v>3.31</v>
      </c>
      <c r="K83" s="7"/>
      <c r="L83" s="7"/>
      <c r="M83" s="3"/>
      <c r="N83" s="6">
        <v>40.200000000000003</v>
      </c>
      <c r="O83" s="6">
        <v>31.8</v>
      </c>
      <c r="P83" s="7">
        <v>1.78</v>
      </c>
      <c r="Q83" s="17"/>
      <c r="R83" s="7">
        <v>11.2</v>
      </c>
      <c r="S83" s="7">
        <v>10.87</v>
      </c>
      <c r="T83" s="10"/>
      <c r="U83" s="3">
        <v>13.08</v>
      </c>
      <c r="V83" s="3">
        <v>1</v>
      </c>
      <c r="W83" s="3">
        <v>1</v>
      </c>
      <c r="X83" s="3">
        <v>1</v>
      </c>
      <c r="Y83" s="76"/>
    </row>
    <row r="84" spans="1:25">
      <c r="A84" s="73" t="s">
        <v>400</v>
      </c>
      <c r="B84" s="23" t="s">
        <v>28</v>
      </c>
      <c r="C84" s="22">
        <v>16</v>
      </c>
      <c r="D84" s="23" t="s">
        <v>395</v>
      </c>
      <c r="E84" s="23" t="s">
        <v>386</v>
      </c>
      <c r="F84" s="27" t="s">
        <v>45</v>
      </c>
      <c r="G84" s="27" t="s">
        <v>312</v>
      </c>
      <c r="H84" s="37"/>
      <c r="I84" s="41">
        <v>3.26</v>
      </c>
      <c r="J84" s="26">
        <v>3.66</v>
      </c>
      <c r="K84" s="26">
        <v>29.45</v>
      </c>
      <c r="L84" s="26">
        <v>8.1999999999999993</v>
      </c>
      <c r="M84" s="23">
        <v>8.07</v>
      </c>
      <c r="N84" s="25">
        <v>42.7</v>
      </c>
      <c r="O84" s="25">
        <v>32.6</v>
      </c>
      <c r="P84" s="26">
        <v>1.84</v>
      </c>
      <c r="Q84" s="22">
        <v>266</v>
      </c>
      <c r="R84" s="26">
        <v>13.2</v>
      </c>
      <c r="S84" s="26">
        <v>20.6</v>
      </c>
      <c r="T84" s="22"/>
      <c r="U84" s="23">
        <v>9.01</v>
      </c>
      <c r="V84" s="23">
        <v>1</v>
      </c>
      <c r="W84" s="23">
        <v>1</v>
      </c>
      <c r="X84" s="23">
        <v>1</v>
      </c>
      <c r="Y84" s="77"/>
    </row>
    <row r="85" spans="1:25">
      <c r="A85" s="73" t="s">
        <v>229</v>
      </c>
      <c r="B85" s="3" t="s">
        <v>28</v>
      </c>
      <c r="C85" s="10">
        <v>16</v>
      </c>
      <c r="D85" s="3" t="s">
        <v>230</v>
      </c>
      <c r="E85" s="3" t="s">
        <v>191</v>
      </c>
      <c r="F85" s="3" t="s">
        <v>45</v>
      </c>
      <c r="G85" s="3" t="s">
        <v>68</v>
      </c>
      <c r="H85" s="35"/>
      <c r="I85" s="39">
        <v>3.17</v>
      </c>
      <c r="J85" s="7">
        <v>3.57</v>
      </c>
      <c r="K85" s="7">
        <v>25.45</v>
      </c>
      <c r="L85" s="7">
        <v>7.35</v>
      </c>
      <c r="M85" s="3">
        <v>7.06</v>
      </c>
      <c r="N85" s="6">
        <v>44.3</v>
      </c>
      <c r="O85" s="6">
        <v>27.5</v>
      </c>
      <c r="P85" s="7">
        <v>1.64</v>
      </c>
      <c r="Q85" s="10">
        <v>236</v>
      </c>
      <c r="R85" s="7">
        <v>14</v>
      </c>
      <c r="S85" s="7">
        <v>18.12</v>
      </c>
      <c r="T85" s="10"/>
      <c r="U85" s="3">
        <v>10.039999999999999</v>
      </c>
      <c r="V85" s="3">
        <v>2</v>
      </c>
      <c r="W85" s="3">
        <v>1</v>
      </c>
      <c r="X85" s="3">
        <v>1</v>
      </c>
      <c r="Y85" s="76"/>
    </row>
    <row r="86" spans="1:25">
      <c r="A86" s="73" t="s">
        <v>133</v>
      </c>
      <c r="B86" s="3" t="s">
        <v>28</v>
      </c>
      <c r="C86" s="3">
        <v>17</v>
      </c>
      <c r="D86" s="3" t="s">
        <v>117</v>
      </c>
      <c r="E86" s="3" t="s">
        <v>118</v>
      </c>
      <c r="F86" s="3" t="s">
        <v>29</v>
      </c>
      <c r="G86" s="3" t="s">
        <v>76</v>
      </c>
      <c r="H86" s="35"/>
      <c r="I86" s="34">
        <v>3.11</v>
      </c>
      <c r="J86" s="3">
        <v>3.61</v>
      </c>
      <c r="K86" s="3">
        <v>27.99</v>
      </c>
      <c r="L86" s="3">
        <v>7.07</v>
      </c>
      <c r="M86" s="3"/>
      <c r="N86" s="43">
        <v>35</v>
      </c>
      <c r="O86" s="43">
        <v>34.700000000000003</v>
      </c>
      <c r="P86" s="32">
        <v>1.77</v>
      </c>
      <c r="Q86" s="47">
        <v>231</v>
      </c>
      <c r="R86" s="42">
        <v>9.35</v>
      </c>
      <c r="S86" s="42">
        <v>13.5</v>
      </c>
      <c r="T86" s="3">
        <v>3800</v>
      </c>
      <c r="U86" s="32"/>
      <c r="V86" s="3">
        <v>1</v>
      </c>
      <c r="W86" s="3">
        <v>1</v>
      </c>
      <c r="X86" s="3">
        <v>1</v>
      </c>
      <c r="Y86" s="75"/>
    </row>
    <row r="87" spans="1:25">
      <c r="A87" s="73" t="s">
        <v>397</v>
      </c>
      <c r="B87" s="23" t="s">
        <v>28</v>
      </c>
      <c r="C87" s="22">
        <v>17</v>
      </c>
      <c r="D87" s="23" t="s">
        <v>398</v>
      </c>
      <c r="E87" s="23" t="s">
        <v>386</v>
      </c>
      <c r="F87" s="27" t="s">
        <v>33</v>
      </c>
      <c r="G87" s="23" t="s">
        <v>51</v>
      </c>
      <c r="H87" s="37"/>
      <c r="I87" s="41">
        <v>3.01</v>
      </c>
      <c r="J87" s="26">
        <v>3.52</v>
      </c>
      <c r="K87" s="26">
        <v>28.02</v>
      </c>
      <c r="L87" s="26"/>
      <c r="M87" s="23"/>
      <c r="N87" s="25"/>
      <c r="O87" s="25"/>
      <c r="P87" s="26"/>
      <c r="Q87" s="22">
        <v>250</v>
      </c>
      <c r="R87" s="26">
        <v>11</v>
      </c>
      <c r="S87" s="26">
        <v>13.46</v>
      </c>
      <c r="T87" s="22"/>
      <c r="U87" s="23"/>
      <c r="V87" s="23">
        <v>1</v>
      </c>
      <c r="W87" s="23">
        <v>1</v>
      </c>
      <c r="X87" s="23">
        <v>1</v>
      </c>
      <c r="Y87" s="77"/>
    </row>
    <row r="88" spans="1:25">
      <c r="A88" s="73" t="s">
        <v>125</v>
      </c>
      <c r="B88" s="3" t="s">
        <v>28</v>
      </c>
      <c r="C88" s="3">
        <v>15</v>
      </c>
      <c r="D88" s="3" t="s">
        <v>126</v>
      </c>
      <c r="E88" s="3" t="s">
        <v>118</v>
      </c>
      <c r="F88" s="3" t="s">
        <v>33</v>
      </c>
      <c r="G88" s="3" t="s">
        <v>51</v>
      </c>
      <c r="H88" s="35"/>
      <c r="I88" s="34">
        <v>3.17</v>
      </c>
      <c r="J88" s="3">
        <v>3.44</v>
      </c>
      <c r="K88" s="3">
        <v>25.56</v>
      </c>
      <c r="L88" s="3">
        <v>7.73</v>
      </c>
      <c r="M88" s="3"/>
      <c r="N88" s="43">
        <v>46.2</v>
      </c>
      <c r="O88" s="43">
        <v>32.299999999999997</v>
      </c>
      <c r="P88" s="32">
        <v>2.0299999999999998</v>
      </c>
      <c r="Q88" s="32">
        <v>240</v>
      </c>
      <c r="R88" s="42">
        <v>9.4499999999999993</v>
      </c>
      <c r="S88" s="42">
        <v>14.62</v>
      </c>
      <c r="T88" s="32"/>
      <c r="U88" s="32">
        <v>10.02</v>
      </c>
      <c r="V88" s="3">
        <v>3</v>
      </c>
      <c r="W88" s="3">
        <v>1</v>
      </c>
      <c r="X88" s="3">
        <v>1</v>
      </c>
      <c r="Y88" s="75"/>
    </row>
    <row r="89" spans="1:25">
      <c r="A89" s="73" t="s">
        <v>75</v>
      </c>
      <c r="B89" s="3" t="s">
        <v>28</v>
      </c>
      <c r="C89" s="10"/>
      <c r="D89" s="3" t="s">
        <v>57</v>
      </c>
      <c r="E89" s="3" t="s">
        <v>58</v>
      </c>
      <c r="F89" s="3" t="s">
        <v>29</v>
      </c>
      <c r="G89" s="3" t="s">
        <v>76</v>
      </c>
      <c r="H89" s="36"/>
      <c r="I89" s="39">
        <v>3.31</v>
      </c>
      <c r="J89" s="7">
        <v>3.63</v>
      </c>
      <c r="K89" s="7">
        <v>25.64</v>
      </c>
      <c r="L89" s="7">
        <v>7.16</v>
      </c>
      <c r="M89" s="3">
        <v>7.02</v>
      </c>
      <c r="N89" s="6">
        <v>37.4</v>
      </c>
      <c r="O89" s="6">
        <v>23.9</v>
      </c>
      <c r="P89" s="7">
        <v>1.69</v>
      </c>
      <c r="Q89" s="44">
        <v>239</v>
      </c>
      <c r="R89" s="7">
        <v>8.6</v>
      </c>
      <c r="S89" s="7">
        <v>11.49</v>
      </c>
      <c r="T89" s="10">
        <v>3280</v>
      </c>
      <c r="U89" s="32"/>
      <c r="V89" s="3">
        <v>2</v>
      </c>
      <c r="W89" s="3">
        <v>1</v>
      </c>
      <c r="X89" s="3">
        <v>2</v>
      </c>
      <c r="Y89" s="76"/>
    </row>
    <row r="90" spans="1:25">
      <c r="A90" s="73" t="s">
        <v>439</v>
      </c>
      <c r="B90" s="23" t="s">
        <v>28</v>
      </c>
      <c r="C90" s="22">
        <v>17</v>
      </c>
      <c r="D90" s="23" t="s">
        <v>428</v>
      </c>
      <c r="E90" s="23" t="s">
        <v>424</v>
      </c>
      <c r="F90" s="27" t="s">
        <v>33</v>
      </c>
      <c r="G90" s="27" t="s">
        <v>132</v>
      </c>
      <c r="H90" s="37"/>
      <c r="I90" s="41">
        <v>2.84</v>
      </c>
      <c r="J90" s="26">
        <v>3.35</v>
      </c>
      <c r="K90" s="26">
        <v>30.52</v>
      </c>
      <c r="L90" s="26">
        <v>8.51</v>
      </c>
      <c r="M90" s="23">
        <v>8.83</v>
      </c>
      <c r="N90" s="25">
        <v>48.5</v>
      </c>
      <c r="O90" s="25">
        <v>28.8</v>
      </c>
      <c r="P90" s="26">
        <v>1.67</v>
      </c>
      <c r="Q90" s="46">
        <v>276</v>
      </c>
      <c r="R90" s="26">
        <v>11.5</v>
      </c>
      <c r="S90" s="26">
        <v>14.2</v>
      </c>
      <c r="T90" s="22"/>
      <c r="U90" s="23">
        <v>8.11</v>
      </c>
      <c r="V90" s="23">
        <v>2</v>
      </c>
      <c r="W90" s="23">
        <v>2</v>
      </c>
      <c r="X90" s="23">
        <v>1</v>
      </c>
      <c r="Y90" s="77">
        <v>1</v>
      </c>
    </row>
    <row r="91" spans="1:25">
      <c r="A91" s="73" t="s">
        <v>407</v>
      </c>
      <c r="B91" s="23" t="s">
        <v>28</v>
      </c>
      <c r="C91" s="22">
        <v>16</v>
      </c>
      <c r="D91" s="23" t="s">
        <v>385</v>
      </c>
      <c r="E91" s="23" t="s">
        <v>386</v>
      </c>
      <c r="F91" s="23" t="s">
        <v>37</v>
      </c>
      <c r="G91" s="27" t="s">
        <v>39</v>
      </c>
      <c r="H91" s="37"/>
      <c r="I91" s="41">
        <v>2.92</v>
      </c>
      <c r="J91" s="26">
        <v>3.26</v>
      </c>
      <c r="K91" s="26">
        <v>27.67</v>
      </c>
      <c r="L91" s="26">
        <v>7.77</v>
      </c>
      <c r="M91" s="23">
        <v>7.44</v>
      </c>
      <c r="N91" s="25">
        <v>43.1</v>
      </c>
      <c r="O91" s="25">
        <v>25.5</v>
      </c>
      <c r="P91" s="26">
        <v>1.66</v>
      </c>
      <c r="Q91" s="22">
        <v>274</v>
      </c>
      <c r="R91" s="26">
        <v>9.3000000000000007</v>
      </c>
      <c r="S91" s="26">
        <v>16.02</v>
      </c>
      <c r="T91" s="22"/>
      <c r="U91" s="23">
        <v>11.02</v>
      </c>
      <c r="V91" s="23">
        <v>3</v>
      </c>
      <c r="W91" s="23">
        <v>1</v>
      </c>
      <c r="X91" s="23">
        <v>1</v>
      </c>
      <c r="Y91" s="77"/>
    </row>
    <row r="92" spans="1:25">
      <c r="A92" s="73" t="s">
        <v>379</v>
      </c>
      <c r="B92" s="3" t="s">
        <v>28</v>
      </c>
      <c r="C92" s="10">
        <v>19</v>
      </c>
      <c r="D92" s="3" t="s">
        <v>354</v>
      </c>
      <c r="E92" s="3" t="s">
        <v>340</v>
      </c>
      <c r="F92" s="3" t="s">
        <v>45</v>
      </c>
      <c r="G92" s="3" t="s">
        <v>380</v>
      </c>
      <c r="H92" s="35"/>
      <c r="I92" s="39">
        <v>2.96</v>
      </c>
      <c r="J92" s="7">
        <v>3.35</v>
      </c>
      <c r="K92" s="7">
        <v>26.75</v>
      </c>
      <c r="L92" s="7">
        <v>8.14</v>
      </c>
      <c r="M92" s="3">
        <v>7.59</v>
      </c>
      <c r="N92" s="6">
        <v>53.2</v>
      </c>
      <c r="O92" s="6">
        <v>31.3</v>
      </c>
      <c r="P92" s="7">
        <v>1.45</v>
      </c>
      <c r="Q92" s="10">
        <v>268</v>
      </c>
      <c r="R92" s="7">
        <v>15.32</v>
      </c>
      <c r="S92" s="7">
        <v>18.78</v>
      </c>
      <c r="T92" s="10"/>
      <c r="U92" s="3">
        <v>8.11</v>
      </c>
      <c r="V92" s="3">
        <v>1</v>
      </c>
      <c r="W92" s="3">
        <v>1</v>
      </c>
      <c r="X92" s="3">
        <v>1</v>
      </c>
      <c r="Y92" s="76"/>
    </row>
    <row r="93" spans="1:25">
      <c r="A93" s="73" t="s">
        <v>237</v>
      </c>
      <c r="B93" s="3" t="s">
        <v>28</v>
      </c>
      <c r="C93" s="10">
        <v>17</v>
      </c>
      <c r="D93" s="3" t="s">
        <v>202</v>
      </c>
      <c r="E93" s="3" t="s">
        <v>191</v>
      </c>
      <c r="F93" s="3" t="s">
        <v>45</v>
      </c>
      <c r="G93" s="3" t="s">
        <v>381</v>
      </c>
      <c r="H93" s="35"/>
      <c r="I93" s="39">
        <v>3.13</v>
      </c>
      <c r="J93" s="7">
        <v>3.67</v>
      </c>
      <c r="K93" s="7">
        <v>27.67</v>
      </c>
      <c r="L93" s="7">
        <v>7.77</v>
      </c>
      <c r="M93" s="3">
        <v>7.8</v>
      </c>
      <c r="N93" s="6">
        <v>35.1</v>
      </c>
      <c r="O93" s="6">
        <v>26.6</v>
      </c>
      <c r="P93" s="7">
        <v>1.34</v>
      </c>
      <c r="Q93" s="10">
        <v>250</v>
      </c>
      <c r="R93" s="7">
        <v>13.82</v>
      </c>
      <c r="S93" s="7">
        <v>20.72</v>
      </c>
      <c r="T93" s="10"/>
      <c r="U93" s="3"/>
      <c r="V93" s="3">
        <v>1</v>
      </c>
      <c r="W93" s="3">
        <v>1</v>
      </c>
      <c r="X93" s="3">
        <v>1</v>
      </c>
      <c r="Y93" s="76"/>
    </row>
    <row r="94" spans="1:25">
      <c r="A94" s="73" t="s">
        <v>374</v>
      </c>
      <c r="B94" s="3" t="s">
        <v>28</v>
      </c>
      <c r="C94" s="10"/>
      <c r="D94" s="20" t="s">
        <v>345</v>
      </c>
      <c r="E94" s="3" t="s">
        <v>340</v>
      </c>
      <c r="F94" s="3" t="s">
        <v>33</v>
      </c>
      <c r="G94" s="3" t="s">
        <v>34</v>
      </c>
      <c r="H94" s="35"/>
      <c r="I94" s="39">
        <v>2.99</v>
      </c>
      <c r="J94" s="7">
        <v>3.34</v>
      </c>
      <c r="K94" s="7">
        <v>28.68</v>
      </c>
      <c r="L94" s="7">
        <v>8</v>
      </c>
      <c r="M94" s="3">
        <v>7.86</v>
      </c>
      <c r="N94" s="6">
        <v>42.7</v>
      </c>
      <c r="O94" s="6">
        <v>40.799999999999997</v>
      </c>
      <c r="P94" s="7">
        <v>2.2799999999999998</v>
      </c>
      <c r="Q94" s="10">
        <v>267</v>
      </c>
      <c r="R94" s="7">
        <v>12.52</v>
      </c>
      <c r="S94" s="7">
        <v>13.13</v>
      </c>
      <c r="T94" s="10"/>
      <c r="U94" s="3">
        <v>12.02</v>
      </c>
      <c r="V94" s="3">
        <v>1</v>
      </c>
      <c r="W94" s="3">
        <v>1</v>
      </c>
      <c r="X94" s="3">
        <v>1</v>
      </c>
      <c r="Y94" s="76"/>
    </row>
    <row r="95" spans="1:25">
      <c r="A95" s="73" t="s">
        <v>435</v>
      </c>
      <c r="B95" s="23" t="s">
        <v>28</v>
      </c>
      <c r="C95" s="22">
        <v>17</v>
      </c>
      <c r="D95" s="23" t="s">
        <v>436</v>
      </c>
      <c r="E95" s="23" t="s">
        <v>424</v>
      </c>
      <c r="F95" s="27" t="s">
        <v>37</v>
      </c>
      <c r="G95" s="23" t="s">
        <v>59</v>
      </c>
      <c r="H95" s="37"/>
      <c r="I95" s="41">
        <v>2.94</v>
      </c>
      <c r="J95" s="26">
        <v>3.11</v>
      </c>
      <c r="K95" s="26">
        <v>28.29</v>
      </c>
      <c r="L95" s="26">
        <v>8.09</v>
      </c>
      <c r="M95" s="23">
        <v>8.1199999999999992</v>
      </c>
      <c r="N95" s="25">
        <v>50.7</v>
      </c>
      <c r="O95" s="25">
        <v>36.1</v>
      </c>
      <c r="P95" s="26">
        <v>2.19</v>
      </c>
      <c r="Q95" s="22">
        <v>275</v>
      </c>
      <c r="R95" s="26">
        <v>13.1</v>
      </c>
      <c r="S95" s="26">
        <v>16.600000000000001</v>
      </c>
      <c r="T95" s="22"/>
      <c r="U95" s="23">
        <v>8.06</v>
      </c>
      <c r="V95" s="23">
        <v>2</v>
      </c>
      <c r="W95" s="23">
        <v>2</v>
      </c>
      <c r="X95" s="23">
        <v>1</v>
      </c>
      <c r="Y95" s="77">
        <v>2</v>
      </c>
    </row>
    <row r="96" spans="1:25">
      <c r="A96" s="73" t="s">
        <v>289</v>
      </c>
      <c r="B96" s="3" t="s">
        <v>28</v>
      </c>
      <c r="C96" s="10">
        <v>17</v>
      </c>
      <c r="D96" s="3" t="s">
        <v>290</v>
      </c>
      <c r="E96" s="3" t="s">
        <v>260</v>
      </c>
      <c r="F96" s="3" t="s">
        <v>45</v>
      </c>
      <c r="G96" s="3" t="s">
        <v>291</v>
      </c>
      <c r="H96" s="35"/>
      <c r="I96" s="39">
        <v>2.98</v>
      </c>
      <c r="J96" s="7">
        <v>3.34</v>
      </c>
      <c r="K96" s="7">
        <v>26.28</v>
      </c>
      <c r="L96" s="7">
        <v>7.71</v>
      </c>
      <c r="M96" s="3">
        <v>7.4</v>
      </c>
      <c r="N96" s="6">
        <v>57</v>
      </c>
      <c r="O96" s="6">
        <v>39.700000000000003</v>
      </c>
      <c r="P96" s="7">
        <v>2</v>
      </c>
      <c r="Q96" s="10">
        <v>289</v>
      </c>
      <c r="R96" s="7">
        <v>14.5</v>
      </c>
      <c r="S96" s="7">
        <v>20.67</v>
      </c>
      <c r="T96" s="10">
        <v>2140</v>
      </c>
      <c r="U96" s="7"/>
      <c r="V96" s="3">
        <v>3</v>
      </c>
      <c r="W96" s="3">
        <v>1</v>
      </c>
      <c r="X96" s="3">
        <v>1</v>
      </c>
      <c r="Y96" s="76">
        <v>4</v>
      </c>
    </row>
    <row r="97" spans="1:25">
      <c r="A97" s="73" t="s">
        <v>219</v>
      </c>
      <c r="B97" s="3" t="s">
        <v>28</v>
      </c>
      <c r="C97" s="10">
        <v>17</v>
      </c>
      <c r="D97" s="3" t="s">
        <v>193</v>
      </c>
      <c r="E97" s="3" t="s">
        <v>191</v>
      </c>
      <c r="F97" s="3" t="s">
        <v>37</v>
      </c>
      <c r="G97" s="3" t="s">
        <v>38</v>
      </c>
      <c r="H97" s="35"/>
      <c r="I97" s="39">
        <v>2.86</v>
      </c>
      <c r="J97" s="7">
        <v>3.19</v>
      </c>
      <c r="K97" s="7">
        <v>25</v>
      </c>
      <c r="L97" s="7">
        <v>6.71</v>
      </c>
      <c r="M97" s="3">
        <v>6.8</v>
      </c>
      <c r="N97" s="6">
        <v>47.1</v>
      </c>
      <c r="O97" s="6">
        <v>38.200000000000003</v>
      </c>
      <c r="P97" s="7">
        <v>1.76</v>
      </c>
      <c r="Q97" s="10">
        <v>256</v>
      </c>
      <c r="R97" s="7">
        <v>10.35</v>
      </c>
      <c r="S97" s="7">
        <v>11.6</v>
      </c>
      <c r="T97" s="10"/>
      <c r="U97" s="3">
        <v>11.05</v>
      </c>
      <c r="V97" s="3">
        <v>2</v>
      </c>
      <c r="W97" s="3">
        <v>1</v>
      </c>
      <c r="X97" s="3">
        <v>2</v>
      </c>
      <c r="Y97" s="76"/>
    </row>
    <row r="98" spans="1:25">
      <c r="A98" s="73" t="s">
        <v>408</v>
      </c>
      <c r="B98" s="23" t="s">
        <v>28</v>
      </c>
      <c r="C98" s="22">
        <v>17</v>
      </c>
      <c r="D98" s="23" t="s">
        <v>409</v>
      </c>
      <c r="E98" s="23" t="s">
        <v>386</v>
      </c>
      <c r="F98" s="27" t="s">
        <v>45</v>
      </c>
      <c r="G98" s="27" t="s">
        <v>108</v>
      </c>
      <c r="H98" s="37"/>
      <c r="I98" s="41">
        <v>2.98</v>
      </c>
      <c r="J98" s="26">
        <v>3.74</v>
      </c>
      <c r="K98" s="26">
        <v>24.86</v>
      </c>
      <c r="L98" s="26">
        <v>7.17</v>
      </c>
      <c r="M98" s="23">
        <v>7.1</v>
      </c>
      <c r="N98" s="25">
        <v>35</v>
      </c>
      <c r="O98" s="25">
        <v>26.5</v>
      </c>
      <c r="P98" s="26">
        <v>1</v>
      </c>
      <c r="Q98" s="22">
        <v>235</v>
      </c>
      <c r="R98" s="26">
        <v>10</v>
      </c>
      <c r="S98" s="26">
        <v>17.239999999999998</v>
      </c>
      <c r="T98" s="22"/>
      <c r="U98" s="23">
        <v>9.02</v>
      </c>
      <c r="V98" s="23">
        <v>2</v>
      </c>
      <c r="W98" s="23">
        <v>1</v>
      </c>
      <c r="X98" s="23">
        <v>1</v>
      </c>
      <c r="Y98" s="77"/>
    </row>
    <row r="99" spans="1:25">
      <c r="A99" s="73" t="s">
        <v>181</v>
      </c>
      <c r="B99" s="3" t="s">
        <v>28</v>
      </c>
      <c r="C99" s="3">
        <v>16</v>
      </c>
      <c r="D99" s="3" t="s">
        <v>175</v>
      </c>
      <c r="E99" s="3" t="s">
        <v>176</v>
      </c>
      <c r="F99" s="3" t="s">
        <v>33</v>
      </c>
      <c r="G99" s="3" t="s">
        <v>132</v>
      </c>
      <c r="H99" s="35"/>
      <c r="I99" s="34">
        <v>2.86</v>
      </c>
      <c r="J99" s="3">
        <v>3.26</v>
      </c>
      <c r="K99" s="3">
        <v>28.48</v>
      </c>
      <c r="L99" s="3">
        <v>8.7799999999999994</v>
      </c>
      <c r="M99" s="3"/>
      <c r="N99" s="43">
        <v>52.8</v>
      </c>
      <c r="O99" s="43">
        <v>39.700000000000003</v>
      </c>
      <c r="P99" s="32">
        <v>2.23</v>
      </c>
      <c r="Q99" s="47">
        <v>284</v>
      </c>
      <c r="R99" s="42">
        <v>9.3000000000000007</v>
      </c>
      <c r="S99" s="42">
        <v>15.15</v>
      </c>
      <c r="T99" s="32"/>
      <c r="U99" s="32">
        <v>9.0299999999999994</v>
      </c>
      <c r="V99" s="3">
        <v>1</v>
      </c>
      <c r="W99" s="3">
        <v>1</v>
      </c>
      <c r="X99" s="3">
        <v>3</v>
      </c>
      <c r="Y99" s="75"/>
    </row>
    <row r="100" spans="1:25">
      <c r="A100" s="73" t="s">
        <v>129</v>
      </c>
      <c r="B100" s="3" t="s">
        <v>28</v>
      </c>
      <c r="C100" s="3">
        <v>16</v>
      </c>
      <c r="D100" s="3" t="s">
        <v>130</v>
      </c>
      <c r="E100" s="3" t="s">
        <v>118</v>
      </c>
      <c r="F100" s="3" t="s">
        <v>33</v>
      </c>
      <c r="G100" s="3" t="s">
        <v>34</v>
      </c>
      <c r="H100" s="35"/>
      <c r="I100" s="34">
        <v>2.96</v>
      </c>
      <c r="J100" s="3">
        <v>3.28</v>
      </c>
      <c r="K100" s="3"/>
      <c r="L100" s="3">
        <v>8.6999999999999993</v>
      </c>
      <c r="M100" s="3"/>
      <c r="N100" s="43">
        <v>48.5</v>
      </c>
      <c r="O100" s="43">
        <v>27</v>
      </c>
      <c r="P100" s="32">
        <v>1.85</v>
      </c>
      <c r="Q100" s="32">
        <v>288</v>
      </c>
      <c r="R100" s="42">
        <v>11.8</v>
      </c>
      <c r="S100" s="42">
        <v>13.01</v>
      </c>
      <c r="T100" s="32">
        <v>2900</v>
      </c>
      <c r="U100" s="32"/>
      <c r="V100" s="3">
        <v>2</v>
      </c>
      <c r="W100" s="3">
        <v>1</v>
      </c>
      <c r="X100" s="3">
        <v>1</v>
      </c>
      <c r="Y100" s="75"/>
    </row>
    <row r="101" spans="1:25">
      <c r="A101" s="73" t="s">
        <v>158</v>
      </c>
      <c r="B101" s="3" t="s">
        <v>28</v>
      </c>
      <c r="C101" s="3">
        <v>17</v>
      </c>
      <c r="D101" s="3" t="s">
        <v>155</v>
      </c>
      <c r="E101" s="3" t="s">
        <v>118</v>
      </c>
      <c r="F101" s="3" t="s">
        <v>24</v>
      </c>
      <c r="G101" s="3" t="s">
        <v>55</v>
      </c>
      <c r="H101" s="35"/>
      <c r="I101" s="34">
        <v>3.1</v>
      </c>
      <c r="J101" s="3">
        <v>3.43</v>
      </c>
      <c r="K101" s="3">
        <v>25.9</v>
      </c>
      <c r="L101" s="3">
        <v>7.28</v>
      </c>
      <c r="M101" s="3"/>
      <c r="N101" s="43">
        <v>34.700000000000003</v>
      </c>
      <c r="O101" s="43">
        <v>29.6</v>
      </c>
      <c r="P101" s="32">
        <v>1.67</v>
      </c>
      <c r="Q101" s="47">
        <v>241</v>
      </c>
      <c r="R101" s="42">
        <v>9.75</v>
      </c>
      <c r="S101" s="42">
        <v>12.98</v>
      </c>
      <c r="T101" s="3"/>
      <c r="U101" s="32">
        <v>11.12</v>
      </c>
      <c r="V101" s="3">
        <v>2</v>
      </c>
      <c r="W101" s="3">
        <v>1</v>
      </c>
      <c r="X101" s="3">
        <v>1</v>
      </c>
      <c r="Y101" s="75"/>
    </row>
    <row r="102" spans="1:25">
      <c r="A102" s="73" t="s">
        <v>324</v>
      </c>
      <c r="B102" s="3" t="s">
        <v>28</v>
      </c>
      <c r="C102" s="10">
        <v>16</v>
      </c>
      <c r="D102" s="3" t="s">
        <v>308</v>
      </c>
      <c r="E102" s="3" t="s">
        <v>110</v>
      </c>
      <c r="F102" s="4" t="s">
        <v>37</v>
      </c>
      <c r="G102" s="4" t="s">
        <v>40</v>
      </c>
      <c r="H102" s="35"/>
      <c r="I102" s="39">
        <v>3.14</v>
      </c>
      <c r="J102" s="7">
        <v>3.38</v>
      </c>
      <c r="K102" s="7">
        <v>26.08</v>
      </c>
      <c r="L102" s="7">
        <v>7.46</v>
      </c>
      <c r="M102" s="3">
        <v>7.54</v>
      </c>
      <c r="N102" s="6">
        <v>42.7</v>
      </c>
      <c r="O102" s="6">
        <v>32.799999999999997</v>
      </c>
      <c r="P102" s="7">
        <v>2.11</v>
      </c>
      <c r="Q102" s="10">
        <v>228</v>
      </c>
      <c r="R102" s="7">
        <v>8.3000000000000007</v>
      </c>
      <c r="S102" s="7">
        <v>13</v>
      </c>
      <c r="T102" s="10"/>
      <c r="U102" s="3">
        <v>9.01</v>
      </c>
      <c r="V102" s="3">
        <v>4</v>
      </c>
      <c r="W102" s="3">
        <v>1</v>
      </c>
      <c r="X102" s="3">
        <v>3</v>
      </c>
      <c r="Y102" s="76"/>
    </row>
    <row r="103" spans="1:25">
      <c r="A103" s="73" t="s">
        <v>336</v>
      </c>
      <c r="B103" s="3" t="s">
        <v>28</v>
      </c>
      <c r="C103" s="10">
        <v>17</v>
      </c>
      <c r="D103" s="3" t="s">
        <v>295</v>
      </c>
      <c r="E103" s="3" t="s">
        <v>110</v>
      </c>
      <c r="F103" s="3" t="s">
        <v>337</v>
      </c>
      <c r="G103" s="3" t="s">
        <v>26</v>
      </c>
      <c r="H103" s="35"/>
      <c r="I103" s="39">
        <v>2.93</v>
      </c>
      <c r="J103" s="7">
        <v>3.12</v>
      </c>
      <c r="K103" s="7">
        <v>29.48</v>
      </c>
      <c r="L103" s="7">
        <v>8.0500000000000007</v>
      </c>
      <c r="M103" s="3">
        <v>8.41</v>
      </c>
      <c r="N103" s="6">
        <v>45.5</v>
      </c>
      <c r="O103" s="6">
        <v>42.7</v>
      </c>
      <c r="P103" s="7">
        <v>2.72</v>
      </c>
      <c r="Q103" s="10">
        <v>273</v>
      </c>
      <c r="R103" s="7">
        <v>15.8</v>
      </c>
      <c r="S103" s="7">
        <v>15.75</v>
      </c>
      <c r="T103" s="10"/>
      <c r="U103" s="3">
        <v>11.08</v>
      </c>
      <c r="V103" s="3">
        <v>1</v>
      </c>
      <c r="W103" s="3">
        <v>1</v>
      </c>
      <c r="X103" s="3">
        <v>1</v>
      </c>
      <c r="Y103" s="76"/>
    </row>
    <row r="104" spans="1:25">
      <c r="A104" s="73" t="s">
        <v>241</v>
      </c>
      <c r="B104" s="3" t="s">
        <v>28</v>
      </c>
      <c r="C104" s="10">
        <v>15</v>
      </c>
      <c r="D104" s="3" t="s">
        <v>199</v>
      </c>
      <c r="E104" s="3" t="s">
        <v>191</v>
      </c>
      <c r="F104" s="3" t="s">
        <v>24</v>
      </c>
      <c r="G104" s="3" t="s">
        <v>25</v>
      </c>
      <c r="H104" s="35"/>
      <c r="I104" s="39">
        <v>2.89</v>
      </c>
      <c r="J104" s="7">
        <v>3.13</v>
      </c>
      <c r="K104" s="7">
        <v>26.8</v>
      </c>
      <c r="L104" s="7"/>
      <c r="M104" s="3"/>
      <c r="N104" s="6">
        <v>49.7</v>
      </c>
      <c r="O104" s="6">
        <v>36.4</v>
      </c>
      <c r="P104" s="7">
        <v>1.92</v>
      </c>
      <c r="Q104" s="10"/>
      <c r="R104" s="7">
        <v>14</v>
      </c>
      <c r="S104" s="7">
        <v>16.95</v>
      </c>
      <c r="T104" s="10"/>
      <c r="U104" s="3"/>
      <c r="V104" s="3"/>
      <c r="W104" s="3"/>
      <c r="X104" s="3"/>
      <c r="Y104" s="76"/>
    </row>
    <row r="105" spans="1:25">
      <c r="A105" s="73" t="s">
        <v>306</v>
      </c>
      <c r="B105" s="3" t="s">
        <v>28</v>
      </c>
      <c r="C105" s="10"/>
      <c r="D105" s="3" t="s">
        <v>300</v>
      </c>
      <c r="E105" s="3" t="s">
        <v>110</v>
      </c>
      <c r="F105" s="4" t="s">
        <v>48</v>
      </c>
      <c r="G105" s="4" t="s">
        <v>49</v>
      </c>
      <c r="H105" s="35"/>
      <c r="I105" s="39">
        <v>3.07</v>
      </c>
      <c r="J105" s="7">
        <v>3.36</v>
      </c>
      <c r="K105" s="7">
        <v>31.35</v>
      </c>
      <c r="L105" s="7">
        <v>8.6300000000000008</v>
      </c>
      <c r="M105" s="7">
        <v>8.4</v>
      </c>
      <c r="N105" s="6">
        <v>47.3</v>
      </c>
      <c r="O105" s="6">
        <v>38.4</v>
      </c>
      <c r="P105" s="7">
        <v>2.23</v>
      </c>
      <c r="Q105" s="10">
        <v>276</v>
      </c>
      <c r="R105" s="7">
        <v>11.8</v>
      </c>
      <c r="S105" s="7">
        <v>14.2</v>
      </c>
      <c r="T105" s="10">
        <v>3155</v>
      </c>
      <c r="U105" s="32">
        <v>12.01</v>
      </c>
      <c r="V105" s="3">
        <v>1</v>
      </c>
      <c r="W105" s="3">
        <v>1</v>
      </c>
      <c r="X105" s="3">
        <v>1</v>
      </c>
      <c r="Y105" s="76"/>
    </row>
    <row r="106" spans="1:25">
      <c r="A106" s="73" t="s">
        <v>459</v>
      </c>
      <c r="B106" s="23" t="s">
        <v>28</v>
      </c>
      <c r="C106" s="22">
        <v>18</v>
      </c>
      <c r="D106" s="23" t="s">
        <v>453</v>
      </c>
      <c r="E106" s="23" t="s">
        <v>450</v>
      </c>
      <c r="F106" s="27" t="s">
        <v>24</v>
      </c>
      <c r="G106" s="23" t="s">
        <v>71</v>
      </c>
      <c r="H106" s="37"/>
      <c r="I106" s="41">
        <v>3</v>
      </c>
      <c r="J106" s="26">
        <v>3.35</v>
      </c>
      <c r="K106" s="26">
        <v>30.56</v>
      </c>
      <c r="L106" s="26">
        <v>8.89</v>
      </c>
      <c r="M106" s="23">
        <v>8.9</v>
      </c>
      <c r="N106" s="25">
        <v>48.3</v>
      </c>
      <c r="O106" s="25">
        <v>35.9</v>
      </c>
      <c r="P106" s="26">
        <v>1.92</v>
      </c>
      <c r="Q106" s="22">
        <v>282</v>
      </c>
      <c r="R106" s="26">
        <v>11.6</v>
      </c>
      <c r="S106" s="26">
        <v>14.1</v>
      </c>
      <c r="T106" s="22"/>
      <c r="U106" s="31">
        <v>10.01</v>
      </c>
      <c r="V106" s="23">
        <v>2</v>
      </c>
      <c r="W106" s="23">
        <v>2</v>
      </c>
      <c r="X106" s="23">
        <v>2</v>
      </c>
      <c r="Y106" s="74">
        <v>1</v>
      </c>
    </row>
    <row r="107" spans="1:25">
      <c r="A107" s="78" t="s">
        <v>94</v>
      </c>
      <c r="B107" s="5" t="s">
        <v>28</v>
      </c>
      <c r="C107" s="10">
        <v>16</v>
      </c>
      <c r="D107" s="5" t="s">
        <v>70</v>
      </c>
      <c r="E107" s="5" t="s">
        <v>58</v>
      </c>
      <c r="F107" s="5" t="s">
        <v>29</v>
      </c>
      <c r="G107" s="5" t="s">
        <v>87</v>
      </c>
      <c r="H107" s="36"/>
      <c r="I107" s="39">
        <v>3.21</v>
      </c>
      <c r="J107" s="7">
        <v>3.62</v>
      </c>
      <c r="K107" s="7">
        <v>23.3</v>
      </c>
      <c r="L107" s="7">
        <v>7.25</v>
      </c>
      <c r="M107" s="3">
        <v>7.78</v>
      </c>
      <c r="N107" s="6">
        <v>39.700000000000003</v>
      </c>
      <c r="O107" s="6">
        <v>35.700000000000003</v>
      </c>
      <c r="P107" s="7">
        <v>2.4700000000000002</v>
      </c>
      <c r="Q107" s="10">
        <v>245</v>
      </c>
      <c r="R107" s="7">
        <v>8.3000000000000007</v>
      </c>
      <c r="S107" s="7">
        <v>11.94</v>
      </c>
      <c r="T107" s="10">
        <v>3280</v>
      </c>
      <c r="U107" s="3"/>
      <c r="V107" s="3">
        <v>3</v>
      </c>
      <c r="W107" s="3">
        <v>1</v>
      </c>
      <c r="X107" s="3">
        <v>2</v>
      </c>
      <c r="Y107" s="76"/>
    </row>
    <row r="108" spans="1:25">
      <c r="A108" s="73" t="s">
        <v>254</v>
      </c>
      <c r="B108" s="3" t="s">
        <v>28</v>
      </c>
      <c r="C108" s="10">
        <v>16</v>
      </c>
      <c r="D108" s="3" t="s">
        <v>249</v>
      </c>
      <c r="E108" s="3" t="s">
        <v>245</v>
      </c>
      <c r="F108" s="3" t="s">
        <v>37</v>
      </c>
      <c r="G108" s="4" t="s">
        <v>38</v>
      </c>
      <c r="H108" s="35"/>
      <c r="I108" s="39">
        <v>3.06</v>
      </c>
      <c r="J108" s="7">
        <v>3.3</v>
      </c>
      <c r="K108" s="7">
        <v>28.95</v>
      </c>
      <c r="L108" s="7">
        <v>7.36</v>
      </c>
      <c r="M108" s="3">
        <v>7.61</v>
      </c>
      <c r="N108" s="6">
        <v>39.700000000000003</v>
      </c>
      <c r="O108" s="6">
        <v>34.299999999999997</v>
      </c>
      <c r="P108" s="7">
        <v>1.85</v>
      </c>
      <c r="Q108" s="3">
        <v>228</v>
      </c>
      <c r="R108" s="7">
        <v>7.7</v>
      </c>
      <c r="S108" s="7">
        <v>12.25</v>
      </c>
      <c r="T108" s="10">
        <v>2980</v>
      </c>
      <c r="U108" s="3"/>
      <c r="V108" s="3">
        <v>2</v>
      </c>
      <c r="W108" s="3">
        <v>1</v>
      </c>
      <c r="X108" s="3">
        <v>1</v>
      </c>
      <c r="Y108" s="76">
        <v>1</v>
      </c>
    </row>
    <row r="109" spans="1:25">
      <c r="A109" s="73" t="s">
        <v>301</v>
      </c>
      <c r="B109" s="3" t="s">
        <v>28</v>
      </c>
      <c r="C109" s="10">
        <v>18</v>
      </c>
      <c r="D109" s="3" t="s">
        <v>300</v>
      </c>
      <c r="E109" s="3" t="s">
        <v>110</v>
      </c>
      <c r="F109" s="4" t="s">
        <v>48</v>
      </c>
      <c r="G109" s="3" t="s">
        <v>49</v>
      </c>
      <c r="H109" s="35"/>
      <c r="I109" s="39">
        <v>3.16</v>
      </c>
      <c r="J109" s="7">
        <v>3.28</v>
      </c>
      <c r="K109" s="7">
        <v>28.33</v>
      </c>
      <c r="L109" s="7">
        <v>8.18</v>
      </c>
      <c r="M109" s="3">
        <v>8.23</v>
      </c>
      <c r="N109" s="6">
        <v>44.9</v>
      </c>
      <c r="O109" s="6">
        <v>32.6</v>
      </c>
      <c r="P109" s="7">
        <v>2.2400000000000002</v>
      </c>
      <c r="Q109" s="10">
        <v>267</v>
      </c>
      <c r="R109" s="7">
        <v>11.8</v>
      </c>
      <c r="S109" s="8">
        <v>17.7</v>
      </c>
      <c r="T109" s="10"/>
      <c r="U109" s="9">
        <v>12.01</v>
      </c>
      <c r="V109" s="3">
        <v>2</v>
      </c>
      <c r="W109" s="3">
        <v>1</v>
      </c>
      <c r="X109" s="3">
        <v>2</v>
      </c>
      <c r="Y109" s="76"/>
    </row>
    <row r="110" spans="1:25">
      <c r="A110" s="73" t="s">
        <v>451</v>
      </c>
      <c r="B110" s="23" t="s">
        <v>28</v>
      </c>
      <c r="C110" s="22"/>
      <c r="D110" s="23" t="s">
        <v>452</v>
      </c>
      <c r="E110" s="23" t="s">
        <v>450</v>
      </c>
      <c r="F110" s="27" t="s">
        <v>37</v>
      </c>
      <c r="G110" s="27" t="s">
        <v>62</v>
      </c>
      <c r="H110" s="37"/>
      <c r="I110" s="41">
        <v>2.96</v>
      </c>
      <c r="J110" s="26">
        <v>3.24</v>
      </c>
      <c r="K110" s="26">
        <v>29.25</v>
      </c>
      <c r="L110" s="26">
        <v>8.11</v>
      </c>
      <c r="M110" s="23">
        <v>7.82</v>
      </c>
      <c r="N110" s="25">
        <v>36.799999999999997</v>
      </c>
      <c r="O110" s="25">
        <v>33.9</v>
      </c>
      <c r="P110" s="26">
        <v>1.93</v>
      </c>
      <c r="Q110" s="22">
        <v>255</v>
      </c>
      <c r="R110" s="26">
        <v>10</v>
      </c>
      <c r="S110" s="26">
        <v>12.3</v>
      </c>
      <c r="T110" s="22"/>
      <c r="U110" s="23">
        <v>10.029999999999999</v>
      </c>
      <c r="V110" s="23">
        <v>4</v>
      </c>
      <c r="W110" s="23">
        <v>2</v>
      </c>
      <c r="X110" s="23">
        <v>2</v>
      </c>
      <c r="Y110" s="74">
        <v>2</v>
      </c>
    </row>
    <row r="111" spans="1:25">
      <c r="A111" s="73" t="s">
        <v>233</v>
      </c>
      <c r="B111" s="3" t="s">
        <v>28</v>
      </c>
      <c r="C111" s="10">
        <v>18</v>
      </c>
      <c r="D111" s="3" t="s">
        <v>193</v>
      </c>
      <c r="E111" s="3" t="s">
        <v>191</v>
      </c>
      <c r="F111" s="3" t="s">
        <v>37</v>
      </c>
      <c r="G111" s="3" t="s">
        <v>38</v>
      </c>
      <c r="H111" s="35"/>
      <c r="I111" s="39"/>
      <c r="J111" s="7"/>
      <c r="K111" s="7">
        <v>28.72</v>
      </c>
      <c r="L111" s="7">
        <v>7.61</v>
      </c>
      <c r="M111" s="3">
        <v>7.57</v>
      </c>
      <c r="N111" s="6">
        <v>48.7</v>
      </c>
      <c r="O111" s="6">
        <v>38.299999999999997</v>
      </c>
      <c r="P111" s="7">
        <v>1.42</v>
      </c>
      <c r="Q111" s="10">
        <v>258</v>
      </c>
      <c r="R111" s="7">
        <v>11.7</v>
      </c>
      <c r="S111" s="7">
        <v>12.09</v>
      </c>
      <c r="T111" s="10"/>
      <c r="U111" s="3">
        <v>12.05</v>
      </c>
      <c r="V111" s="3">
        <v>2</v>
      </c>
      <c r="W111" s="3">
        <v>1</v>
      </c>
      <c r="X111" s="3">
        <v>2</v>
      </c>
      <c r="Y111" s="76"/>
    </row>
    <row r="112" spans="1:25">
      <c r="A112" s="73" t="s">
        <v>446</v>
      </c>
      <c r="B112" s="23" t="s">
        <v>28</v>
      </c>
      <c r="C112" s="22">
        <v>15</v>
      </c>
      <c r="D112" s="23" t="s">
        <v>438</v>
      </c>
      <c r="E112" s="23" t="s">
        <v>424</v>
      </c>
      <c r="F112" s="27" t="s">
        <v>48</v>
      </c>
      <c r="G112" s="27" t="s">
        <v>121</v>
      </c>
      <c r="H112" s="37"/>
      <c r="I112" s="41">
        <v>3.02</v>
      </c>
      <c r="J112" s="26">
        <v>3.31</v>
      </c>
      <c r="K112" s="26">
        <v>30.65</v>
      </c>
      <c r="L112" s="26">
        <v>8.6300000000000008</v>
      </c>
      <c r="M112" s="23">
        <v>8.36</v>
      </c>
      <c r="N112" s="25">
        <v>56.2</v>
      </c>
      <c r="O112" s="25">
        <v>42.1</v>
      </c>
      <c r="P112" s="26">
        <v>2.04</v>
      </c>
      <c r="Q112" s="22">
        <v>285</v>
      </c>
      <c r="R112" s="26">
        <v>12.4</v>
      </c>
      <c r="S112" s="26">
        <v>13.1</v>
      </c>
      <c r="T112" s="22"/>
      <c r="U112" s="31">
        <v>8.01</v>
      </c>
      <c r="V112" s="23">
        <v>1</v>
      </c>
      <c r="W112" s="23">
        <v>1</v>
      </c>
      <c r="X112" s="23">
        <v>1</v>
      </c>
      <c r="Y112" s="77">
        <v>1</v>
      </c>
    </row>
    <row r="113" spans="1:25">
      <c r="A113" s="73" t="s">
        <v>107</v>
      </c>
      <c r="B113" s="3" t="s">
        <v>28</v>
      </c>
      <c r="C113" s="10"/>
      <c r="D113" s="3" t="s">
        <v>57</v>
      </c>
      <c r="E113" s="3" t="s">
        <v>58</v>
      </c>
      <c r="F113" s="3" t="s">
        <v>45</v>
      </c>
      <c r="G113" s="3" t="s">
        <v>108</v>
      </c>
      <c r="H113" s="36"/>
      <c r="I113" s="39">
        <v>3.12</v>
      </c>
      <c r="J113" s="7">
        <v>3.46</v>
      </c>
      <c r="K113" s="7">
        <v>23</v>
      </c>
      <c r="L113" s="7">
        <v>7.26</v>
      </c>
      <c r="M113" s="15">
        <v>7.05</v>
      </c>
      <c r="N113" s="6"/>
      <c r="O113" s="6"/>
      <c r="P113" s="7"/>
      <c r="Q113" s="44">
        <v>260</v>
      </c>
      <c r="R113" s="7">
        <v>12</v>
      </c>
      <c r="S113" s="7">
        <v>19</v>
      </c>
      <c r="T113" s="10"/>
      <c r="U113" s="32">
        <v>5.0599999999999996</v>
      </c>
      <c r="V113" s="3"/>
      <c r="W113" s="3"/>
      <c r="X113" s="3"/>
      <c r="Y113" s="76"/>
    </row>
    <row r="114" spans="1:25">
      <c r="A114" s="73" t="s">
        <v>389</v>
      </c>
      <c r="B114" s="23" t="s">
        <v>28</v>
      </c>
      <c r="C114" s="22"/>
      <c r="D114" s="23" t="s">
        <v>390</v>
      </c>
      <c r="E114" s="23" t="s">
        <v>386</v>
      </c>
      <c r="F114" s="27" t="s">
        <v>29</v>
      </c>
      <c r="G114" s="27" t="s">
        <v>77</v>
      </c>
      <c r="H114" s="37"/>
      <c r="I114" s="41">
        <v>2.97</v>
      </c>
      <c r="J114" s="26">
        <v>3.47</v>
      </c>
      <c r="K114" s="26">
        <v>25.44</v>
      </c>
      <c r="L114" s="26">
        <v>7.15</v>
      </c>
      <c r="M114" s="23">
        <v>6.88</v>
      </c>
      <c r="N114" s="25">
        <v>42</v>
      </c>
      <c r="O114" s="25">
        <v>35.9</v>
      </c>
      <c r="P114" s="26">
        <v>1.77</v>
      </c>
      <c r="Q114" s="22">
        <v>231</v>
      </c>
      <c r="R114" s="26">
        <v>8.6999999999999993</v>
      </c>
      <c r="S114" s="26">
        <v>12.8</v>
      </c>
      <c r="T114" s="22">
        <v>3740</v>
      </c>
      <c r="U114" s="23"/>
      <c r="V114" s="23">
        <v>2</v>
      </c>
      <c r="W114" s="23">
        <v>1</v>
      </c>
      <c r="X114" s="23">
        <v>1</v>
      </c>
      <c r="Y114" s="77"/>
    </row>
    <row r="115" spans="1:25">
      <c r="A115" s="73" t="s">
        <v>375</v>
      </c>
      <c r="B115" s="3" t="s">
        <v>28</v>
      </c>
      <c r="C115" s="10">
        <v>17</v>
      </c>
      <c r="D115" s="20" t="s">
        <v>345</v>
      </c>
      <c r="E115" s="3" t="s">
        <v>340</v>
      </c>
      <c r="F115" s="3" t="s">
        <v>37</v>
      </c>
      <c r="G115" s="3" t="s">
        <v>376</v>
      </c>
      <c r="H115" s="35"/>
      <c r="I115" s="39">
        <v>3.11</v>
      </c>
      <c r="J115" s="7">
        <v>3.59</v>
      </c>
      <c r="K115" s="7">
        <v>27.76</v>
      </c>
      <c r="L115" s="7">
        <v>8.02</v>
      </c>
      <c r="M115" s="3">
        <v>7.48</v>
      </c>
      <c r="N115" s="6">
        <v>42.7</v>
      </c>
      <c r="O115" s="6">
        <v>32.5</v>
      </c>
      <c r="P115" s="7">
        <v>1.82</v>
      </c>
      <c r="Q115" s="10">
        <v>245</v>
      </c>
      <c r="R115" s="7">
        <v>9.8000000000000007</v>
      </c>
      <c r="S115" s="7">
        <v>12.4</v>
      </c>
      <c r="T115" s="10"/>
      <c r="U115" s="3">
        <v>11.02</v>
      </c>
      <c r="V115" s="3">
        <v>1</v>
      </c>
      <c r="W115" s="3">
        <v>1</v>
      </c>
      <c r="X115" s="3">
        <v>1</v>
      </c>
      <c r="Y115" s="76"/>
    </row>
    <row r="116" spans="1:25">
      <c r="A116" s="73" t="s">
        <v>264</v>
      </c>
      <c r="B116" s="3" t="s">
        <v>28</v>
      </c>
      <c r="C116" s="10">
        <v>17</v>
      </c>
      <c r="D116" s="3" t="s">
        <v>265</v>
      </c>
      <c r="E116" s="3" t="s">
        <v>260</v>
      </c>
      <c r="F116" s="4" t="s">
        <v>29</v>
      </c>
      <c r="G116" s="4" t="s">
        <v>76</v>
      </c>
      <c r="H116" s="35"/>
      <c r="I116" s="39">
        <v>3</v>
      </c>
      <c r="J116" s="7">
        <v>3.37</v>
      </c>
      <c r="K116" s="7">
        <v>26.86</v>
      </c>
      <c r="L116" s="7">
        <v>7.62</v>
      </c>
      <c r="M116" s="3">
        <v>7.22</v>
      </c>
      <c r="N116" s="6">
        <v>43.3</v>
      </c>
      <c r="O116" s="6">
        <v>39.4</v>
      </c>
      <c r="P116" s="7">
        <v>2.2599999999999998</v>
      </c>
      <c r="Q116" s="10">
        <v>250</v>
      </c>
      <c r="R116" s="7">
        <v>10.050000000000001</v>
      </c>
      <c r="S116" s="7">
        <v>12.85</v>
      </c>
      <c r="T116" s="10">
        <v>3680</v>
      </c>
      <c r="U116" s="3"/>
      <c r="V116" s="3">
        <v>2</v>
      </c>
      <c r="W116" s="3">
        <v>1</v>
      </c>
      <c r="X116" s="3">
        <v>1</v>
      </c>
      <c r="Y116" s="76">
        <v>1</v>
      </c>
    </row>
    <row r="117" spans="1:25">
      <c r="A117" s="73" t="s">
        <v>314</v>
      </c>
      <c r="B117" s="3" t="s">
        <v>28</v>
      </c>
      <c r="C117" s="10">
        <v>17</v>
      </c>
      <c r="D117" s="3" t="s">
        <v>315</v>
      </c>
      <c r="E117" s="3" t="s">
        <v>110</v>
      </c>
      <c r="F117" s="4" t="s">
        <v>45</v>
      </c>
      <c r="G117" s="4" t="s">
        <v>115</v>
      </c>
      <c r="H117" s="35"/>
      <c r="I117" s="39">
        <v>3.42</v>
      </c>
      <c r="J117" s="7">
        <v>3.77</v>
      </c>
      <c r="K117" s="7"/>
      <c r="L117" s="7"/>
      <c r="M117" s="3"/>
      <c r="N117" s="6">
        <v>37.200000000000003</v>
      </c>
      <c r="O117" s="6">
        <v>32</v>
      </c>
      <c r="P117" s="7">
        <v>1.95</v>
      </c>
      <c r="Q117" s="10">
        <v>244</v>
      </c>
      <c r="R117" s="7">
        <v>11.8</v>
      </c>
      <c r="S117" s="7">
        <v>13.4</v>
      </c>
      <c r="T117" s="10"/>
      <c r="U117" s="3">
        <v>8.11</v>
      </c>
      <c r="V117" s="3">
        <v>4</v>
      </c>
      <c r="W117" s="3">
        <v>2</v>
      </c>
      <c r="X117" s="3">
        <v>3</v>
      </c>
      <c r="Y117" s="76"/>
    </row>
    <row r="118" spans="1:25">
      <c r="A118" s="73" t="s">
        <v>460</v>
      </c>
      <c r="B118" s="23" t="s">
        <v>28</v>
      </c>
      <c r="C118" s="22"/>
      <c r="D118" s="23" t="s">
        <v>453</v>
      </c>
      <c r="E118" s="23" t="s">
        <v>450</v>
      </c>
      <c r="F118" s="23" t="s">
        <v>37</v>
      </c>
      <c r="G118" s="23" t="s">
        <v>62</v>
      </c>
      <c r="H118" s="37"/>
      <c r="I118" s="41">
        <v>3.03</v>
      </c>
      <c r="J118" s="26">
        <v>3.26</v>
      </c>
      <c r="K118" s="26">
        <v>26.73</v>
      </c>
      <c r="L118" s="26">
        <v>7.62</v>
      </c>
      <c r="M118" s="23">
        <v>7.15</v>
      </c>
      <c r="N118" s="25">
        <v>43.5</v>
      </c>
      <c r="O118" s="25">
        <v>32.299999999999997</v>
      </c>
      <c r="P118" s="26">
        <v>1.94</v>
      </c>
      <c r="Q118" s="22">
        <v>242</v>
      </c>
      <c r="R118" s="26">
        <v>9.3000000000000007</v>
      </c>
      <c r="S118" s="26">
        <v>11.4</v>
      </c>
      <c r="T118" s="22"/>
      <c r="U118" s="23">
        <v>11.01</v>
      </c>
      <c r="V118" s="23">
        <v>4</v>
      </c>
      <c r="W118" s="23">
        <v>2</v>
      </c>
      <c r="X118" s="23">
        <v>2</v>
      </c>
      <c r="Y118" s="74">
        <v>3</v>
      </c>
    </row>
    <row r="119" spans="1:25">
      <c r="A119" s="73" t="s">
        <v>464</v>
      </c>
      <c r="B119" s="23" t="s">
        <v>28</v>
      </c>
      <c r="C119" s="22">
        <v>18</v>
      </c>
      <c r="D119" s="23" t="s">
        <v>453</v>
      </c>
      <c r="E119" s="23" t="s">
        <v>450</v>
      </c>
      <c r="F119" s="23" t="s">
        <v>24</v>
      </c>
      <c r="G119" s="27" t="s">
        <v>71</v>
      </c>
      <c r="H119" s="37"/>
      <c r="I119" s="41">
        <v>2.96</v>
      </c>
      <c r="J119" s="26">
        <v>3.11</v>
      </c>
      <c r="K119" s="26">
        <v>29.76</v>
      </c>
      <c r="L119" s="26">
        <v>8.61</v>
      </c>
      <c r="M119" s="23">
        <v>8.56</v>
      </c>
      <c r="N119" s="25">
        <v>51.3</v>
      </c>
      <c r="O119" s="25">
        <v>30.9</v>
      </c>
      <c r="P119" s="26">
        <v>1.72</v>
      </c>
      <c r="Q119" s="22">
        <v>276</v>
      </c>
      <c r="R119" s="26">
        <v>10.4</v>
      </c>
      <c r="S119" s="26">
        <v>12.7</v>
      </c>
      <c r="T119" s="22"/>
      <c r="U119" s="23"/>
      <c r="V119" s="23">
        <v>2</v>
      </c>
      <c r="W119" s="23">
        <v>1</v>
      </c>
      <c r="X119" s="23">
        <v>1</v>
      </c>
      <c r="Y119" s="74">
        <v>1</v>
      </c>
    </row>
    <row r="120" spans="1:25">
      <c r="A120" s="73" t="s">
        <v>239</v>
      </c>
      <c r="B120" s="3" t="s">
        <v>28</v>
      </c>
      <c r="C120" s="10">
        <v>17</v>
      </c>
      <c r="D120" s="3" t="s">
        <v>202</v>
      </c>
      <c r="E120" s="3" t="s">
        <v>191</v>
      </c>
      <c r="F120" s="3" t="s">
        <v>45</v>
      </c>
      <c r="G120" s="3" t="s">
        <v>68</v>
      </c>
      <c r="H120" s="35"/>
      <c r="I120" s="39">
        <v>3.15</v>
      </c>
      <c r="J120" s="7">
        <v>3.81</v>
      </c>
      <c r="K120" s="7">
        <v>27.3</v>
      </c>
      <c r="L120" s="7">
        <v>7.77</v>
      </c>
      <c r="M120" s="3">
        <v>7.97</v>
      </c>
      <c r="N120" s="6">
        <v>36.9</v>
      </c>
      <c r="O120" s="6">
        <v>34.299999999999997</v>
      </c>
      <c r="P120" s="7">
        <v>1.41</v>
      </c>
      <c r="Q120" s="10">
        <v>241</v>
      </c>
      <c r="R120" s="7">
        <v>17.899999999999999</v>
      </c>
      <c r="S120" s="7">
        <v>20.6</v>
      </c>
      <c r="T120" s="10"/>
      <c r="U120" s="7">
        <v>11</v>
      </c>
      <c r="V120" s="3">
        <v>2</v>
      </c>
      <c r="W120" s="3">
        <v>1</v>
      </c>
      <c r="X120" s="3">
        <v>1</v>
      </c>
      <c r="Y120" s="76"/>
    </row>
    <row r="121" spans="1:25">
      <c r="A121" s="73" t="s">
        <v>425</v>
      </c>
      <c r="B121" s="23" t="s">
        <v>28</v>
      </c>
      <c r="C121" s="22"/>
      <c r="D121" s="23" t="s">
        <v>426</v>
      </c>
      <c r="E121" s="23" t="s">
        <v>424</v>
      </c>
      <c r="F121" s="27" t="s">
        <v>45</v>
      </c>
      <c r="G121" s="27" t="s">
        <v>100</v>
      </c>
      <c r="H121" s="37"/>
      <c r="I121" s="41">
        <v>3.44</v>
      </c>
      <c r="J121" s="26">
        <v>4.0199999999999996</v>
      </c>
      <c r="K121" s="26">
        <v>26.26</v>
      </c>
      <c r="L121" s="26">
        <v>7.59</v>
      </c>
      <c r="M121" s="23">
        <v>7.55</v>
      </c>
      <c r="N121" s="25">
        <v>37.5</v>
      </c>
      <c r="O121" s="25">
        <v>26.3</v>
      </c>
      <c r="P121" s="26">
        <v>1.28</v>
      </c>
      <c r="Q121" s="22">
        <v>247</v>
      </c>
      <c r="R121" s="26">
        <v>11.9</v>
      </c>
      <c r="S121" s="26">
        <v>11.2</v>
      </c>
      <c r="T121" s="22"/>
      <c r="U121" s="23">
        <v>9.0500000000000007</v>
      </c>
      <c r="V121" s="23">
        <v>2</v>
      </c>
      <c r="W121" s="23">
        <v>2</v>
      </c>
      <c r="X121" s="23">
        <v>2</v>
      </c>
      <c r="Y121" s="77">
        <v>1</v>
      </c>
    </row>
    <row r="122" spans="1:25">
      <c r="A122" s="73" t="s">
        <v>321</v>
      </c>
      <c r="B122" s="3" t="s">
        <v>28</v>
      </c>
      <c r="C122" s="10">
        <v>16</v>
      </c>
      <c r="D122" s="3" t="s">
        <v>315</v>
      </c>
      <c r="E122" s="3" t="s">
        <v>110</v>
      </c>
      <c r="F122" s="4" t="s">
        <v>37</v>
      </c>
      <c r="G122" s="4" t="s">
        <v>59</v>
      </c>
      <c r="H122" s="35"/>
      <c r="I122" s="39">
        <v>3.21</v>
      </c>
      <c r="J122" s="7">
        <v>3.47</v>
      </c>
      <c r="K122" s="7">
        <v>28.57</v>
      </c>
      <c r="L122" s="7">
        <v>8.1</v>
      </c>
      <c r="M122" s="3">
        <v>7.92</v>
      </c>
      <c r="N122" s="6">
        <v>44.9</v>
      </c>
      <c r="O122" s="6">
        <v>32.6</v>
      </c>
      <c r="P122" s="7">
        <v>1.93</v>
      </c>
      <c r="Q122" s="10">
        <v>257</v>
      </c>
      <c r="R122" s="7">
        <v>10.1</v>
      </c>
      <c r="S122" s="7">
        <v>13.8</v>
      </c>
      <c r="T122" s="10"/>
      <c r="U122" s="3">
        <v>12.03</v>
      </c>
      <c r="V122" s="3">
        <v>3</v>
      </c>
      <c r="W122" s="3">
        <v>2</v>
      </c>
      <c r="X122" s="3">
        <v>2</v>
      </c>
      <c r="Y122" s="76"/>
    </row>
    <row r="123" spans="1:25">
      <c r="A123" s="73" t="s">
        <v>69</v>
      </c>
      <c r="B123" s="3" t="s">
        <v>28</v>
      </c>
      <c r="C123" s="10"/>
      <c r="D123" s="3" t="s">
        <v>70</v>
      </c>
      <c r="E123" s="3" t="s">
        <v>58</v>
      </c>
      <c r="F123" s="3" t="s">
        <v>33</v>
      </c>
      <c r="G123" s="3" t="s">
        <v>34</v>
      </c>
      <c r="H123" s="36"/>
      <c r="I123" s="39">
        <v>3.04</v>
      </c>
      <c r="J123" s="7">
        <v>3.47</v>
      </c>
      <c r="K123" s="7">
        <v>26.45</v>
      </c>
      <c r="L123" s="7">
        <v>7.79</v>
      </c>
      <c r="M123" s="3">
        <v>7.65</v>
      </c>
      <c r="N123" s="6">
        <v>45.7</v>
      </c>
      <c r="O123" s="6">
        <v>43.8</v>
      </c>
      <c r="P123" s="7">
        <v>2.62</v>
      </c>
      <c r="Q123" s="10">
        <v>240</v>
      </c>
      <c r="R123" s="7">
        <v>8.8000000000000007</v>
      </c>
      <c r="S123" s="7">
        <v>11.57</v>
      </c>
      <c r="T123" s="10">
        <v>2780</v>
      </c>
      <c r="U123" s="3"/>
      <c r="V123" s="3">
        <v>4</v>
      </c>
      <c r="W123" s="3">
        <v>2</v>
      </c>
      <c r="X123" s="3">
        <v>2</v>
      </c>
      <c r="Y123" s="76"/>
    </row>
    <row r="124" spans="1:25">
      <c r="A124" s="73" t="s">
        <v>195</v>
      </c>
      <c r="B124" s="3" t="s">
        <v>28</v>
      </c>
      <c r="C124" s="10">
        <v>16</v>
      </c>
      <c r="D124" s="3" t="s">
        <v>193</v>
      </c>
      <c r="E124" s="3" t="s">
        <v>191</v>
      </c>
      <c r="F124" s="3" t="s">
        <v>45</v>
      </c>
      <c r="G124" s="3" t="s">
        <v>68</v>
      </c>
      <c r="H124" s="35"/>
      <c r="I124" s="39">
        <v>3.15</v>
      </c>
      <c r="J124" s="7">
        <v>3.51</v>
      </c>
      <c r="K124" s="7">
        <v>26.1</v>
      </c>
      <c r="L124" s="7">
        <v>7.42</v>
      </c>
      <c r="M124" s="3">
        <v>7.53</v>
      </c>
      <c r="N124" s="6">
        <v>43.8</v>
      </c>
      <c r="O124" s="6">
        <v>33.200000000000003</v>
      </c>
      <c r="P124" s="7">
        <v>1.47</v>
      </c>
      <c r="Q124" s="10">
        <v>258</v>
      </c>
      <c r="R124" s="7">
        <v>15.35</v>
      </c>
      <c r="S124" s="7">
        <v>21.5</v>
      </c>
      <c r="T124" s="10"/>
      <c r="U124" s="7">
        <v>9</v>
      </c>
      <c r="V124" s="3">
        <v>2</v>
      </c>
      <c r="W124" s="3">
        <v>1</v>
      </c>
      <c r="X124" s="3">
        <v>1</v>
      </c>
      <c r="Y124" s="76"/>
    </row>
    <row r="125" spans="1:25">
      <c r="A125" s="73" t="s">
        <v>144</v>
      </c>
      <c r="B125" s="3" t="s">
        <v>28</v>
      </c>
      <c r="C125" s="3">
        <v>16</v>
      </c>
      <c r="D125" s="3" t="s">
        <v>117</v>
      </c>
      <c r="E125" s="3" t="s">
        <v>118</v>
      </c>
      <c r="F125" s="3" t="s">
        <v>37</v>
      </c>
      <c r="G125" s="3" t="s">
        <v>59</v>
      </c>
      <c r="H125" s="35"/>
      <c r="I125" s="34"/>
      <c r="J125" s="3"/>
      <c r="K125" s="3"/>
      <c r="L125" s="3"/>
      <c r="M125" s="3"/>
      <c r="N125" s="3"/>
      <c r="O125" s="3"/>
      <c r="P125" s="32"/>
      <c r="Q125" s="28"/>
      <c r="R125" s="42">
        <v>9.8000000000000007</v>
      </c>
      <c r="S125" s="42">
        <v>14.67</v>
      </c>
      <c r="T125" s="3">
        <v>2550</v>
      </c>
      <c r="U125" s="3"/>
      <c r="V125" s="3">
        <v>3</v>
      </c>
      <c r="W125" s="3">
        <v>1</v>
      </c>
      <c r="X125" s="3">
        <v>1</v>
      </c>
      <c r="Y125" s="75"/>
    </row>
    <row r="126" spans="1:25">
      <c r="A126" s="73" t="s">
        <v>318</v>
      </c>
      <c r="B126" s="3" t="s">
        <v>28</v>
      </c>
      <c r="C126" s="10">
        <v>16</v>
      </c>
      <c r="D126" s="3" t="s">
        <v>319</v>
      </c>
      <c r="E126" s="3" t="s">
        <v>110</v>
      </c>
      <c r="F126" s="4" t="s">
        <v>37</v>
      </c>
      <c r="G126" s="4" t="s">
        <v>59</v>
      </c>
      <c r="H126" s="35"/>
      <c r="I126" s="39">
        <v>2.83</v>
      </c>
      <c r="J126" s="7">
        <v>3.09</v>
      </c>
      <c r="K126" s="7">
        <v>29.38</v>
      </c>
      <c r="L126" s="7">
        <v>7.37</v>
      </c>
      <c r="M126" s="3">
        <v>7.66</v>
      </c>
      <c r="N126" s="6">
        <v>49.9</v>
      </c>
      <c r="O126" s="6">
        <v>36</v>
      </c>
      <c r="P126" s="7">
        <v>2.0099999999999998</v>
      </c>
      <c r="Q126" s="10">
        <v>258</v>
      </c>
      <c r="R126" s="7">
        <v>11.3</v>
      </c>
      <c r="S126" s="7">
        <v>4.45</v>
      </c>
      <c r="T126" s="10"/>
      <c r="U126" s="32">
        <v>10.050000000000001</v>
      </c>
      <c r="V126" s="3">
        <v>3</v>
      </c>
      <c r="W126" s="3">
        <v>2</v>
      </c>
      <c r="X126" s="3">
        <v>1</v>
      </c>
      <c r="Y126" s="76"/>
    </row>
    <row r="127" spans="1:25">
      <c r="A127" s="73" t="s">
        <v>367</v>
      </c>
      <c r="B127" s="3" t="s">
        <v>28</v>
      </c>
      <c r="C127" s="9">
        <v>17</v>
      </c>
      <c r="D127" s="3" t="s">
        <v>354</v>
      </c>
      <c r="E127" s="3" t="s">
        <v>112</v>
      </c>
      <c r="F127" s="3" t="s">
        <v>33</v>
      </c>
      <c r="G127" s="4" t="s">
        <v>132</v>
      </c>
      <c r="H127" s="35"/>
      <c r="I127" s="39">
        <v>3.03</v>
      </c>
      <c r="J127" s="7">
        <v>3.1</v>
      </c>
      <c r="K127" s="7">
        <v>30.45</v>
      </c>
      <c r="L127" s="7">
        <v>8.5299999999999994</v>
      </c>
      <c r="M127" s="7">
        <v>8.24</v>
      </c>
      <c r="N127" s="141">
        <v>51.6</v>
      </c>
      <c r="O127" s="6">
        <v>44.9</v>
      </c>
      <c r="P127" s="6">
        <v>2.37</v>
      </c>
      <c r="Q127" s="10">
        <v>268</v>
      </c>
      <c r="R127" s="7">
        <v>11.2</v>
      </c>
      <c r="S127" s="7">
        <v>18.64</v>
      </c>
      <c r="T127" s="10"/>
      <c r="U127" s="3">
        <v>12.12</v>
      </c>
      <c r="V127" s="3">
        <v>1</v>
      </c>
      <c r="W127" s="3">
        <v>1</v>
      </c>
      <c r="X127" s="3">
        <v>1</v>
      </c>
      <c r="Y127" s="76"/>
    </row>
    <row r="128" spans="1:25">
      <c r="A128" s="73" t="s">
        <v>167</v>
      </c>
      <c r="B128" s="3" t="s">
        <v>28</v>
      </c>
      <c r="C128" s="3">
        <v>16</v>
      </c>
      <c r="D128" s="3" t="s">
        <v>117</v>
      </c>
      <c r="E128" s="3" t="s">
        <v>118</v>
      </c>
      <c r="F128" s="3" t="s">
        <v>123</v>
      </c>
      <c r="G128" s="3" t="s">
        <v>68</v>
      </c>
      <c r="H128" s="35"/>
      <c r="I128" s="34">
        <v>3.3</v>
      </c>
      <c r="J128" s="3">
        <v>3.9</v>
      </c>
      <c r="K128" s="3">
        <v>25.34</v>
      </c>
      <c r="L128" s="3">
        <v>7.36</v>
      </c>
      <c r="M128" s="3"/>
      <c r="N128" s="43">
        <v>36</v>
      </c>
      <c r="O128" s="43">
        <v>19.2</v>
      </c>
      <c r="P128" s="32">
        <v>0.93</v>
      </c>
      <c r="Q128" s="9">
        <v>245</v>
      </c>
      <c r="R128" s="42">
        <v>9.6999999999999993</v>
      </c>
      <c r="S128" s="42">
        <v>15.36</v>
      </c>
      <c r="T128" s="3">
        <v>2550</v>
      </c>
      <c r="U128" s="32"/>
      <c r="V128" s="3">
        <v>3</v>
      </c>
      <c r="W128" s="3">
        <v>1</v>
      </c>
      <c r="X128" s="3">
        <v>1</v>
      </c>
      <c r="Y128" s="75"/>
    </row>
    <row r="129" spans="1:25">
      <c r="A129" s="73" t="s">
        <v>47</v>
      </c>
      <c r="B129" s="3" t="s">
        <v>28</v>
      </c>
      <c r="C129" s="10">
        <v>16</v>
      </c>
      <c r="D129" s="3" t="s">
        <v>36</v>
      </c>
      <c r="E129" s="3" t="s">
        <v>23</v>
      </c>
      <c r="F129" s="3" t="s">
        <v>48</v>
      </c>
      <c r="G129" s="3" t="s">
        <v>49</v>
      </c>
      <c r="H129" s="36"/>
      <c r="I129" s="39">
        <v>2.91</v>
      </c>
      <c r="J129" s="7">
        <v>3.22</v>
      </c>
      <c r="K129" s="7">
        <v>30.26</v>
      </c>
      <c r="L129" s="7">
        <v>8.25</v>
      </c>
      <c r="M129" s="3">
        <v>8.34</v>
      </c>
      <c r="N129" s="6">
        <v>44.7</v>
      </c>
      <c r="O129" s="6">
        <v>39.1</v>
      </c>
      <c r="P129" s="7">
        <v>2.4900000000000002</v>
      </c>
      <c r="Q129" s="10">
        <v>272</v>
      </c>
      <c r="R129" s="7">
        <v>12.5</v>
      </c>
      <c r="S129" s="7">
        <v>17.670000000000002</v>
      </c>
      <c r="T129" s="10">
        <v>3320</v>
      </c>
      <c r="U129" s="3"/>
      <c r="V129" s="3">
        <v>1</v>
      </c>
      <c r="W129" s="3">
        <v>1</v>
      </c>
      <c r="X129" s="3">
        <v>1</v>
      </c>
      <c r="Y129" s="76"/>
    </row>
    <row r="130" spans="1:25">
      <c r="A130" s="73" t="s">
        <v>335</v>
      </c>
      <c r="B130" s="3" t="s">
        <v>28</v>
      </c>
      <c r="C130" s="10">
        <v>15</v>
      </c>
      <c r="D130" s="3" t="s">
        <v>319</v>
      </c>
      <c r="E130" s="3" t="s">
        <v>110</v>
      </c>
      <c r="F130" s="3" t="s">
        <v>37</v>
      </c>
      <c r="G130" s="3" t="s">
        <v>40</v>
      </c>
      <c r="H130" s="35"/>
      <c r="I130" s="39">
        <v>3</v>
      </c>
      <c r="J130" s="7">
        <v>3.32</v>
      </c>
      <c r="K130" s="7">
        <v>26.2</v>
      </c>
      <c r="L130" s="7">
        <v>8.1</v>
      </c>
      <c r="M130" s="3">
        <v>7.89</v>
      </c>
      <c r="N130" s="6">
        <v>46.5</v>
      </c>
      <c r="O130" s="6">
        <v>37.5</v>
      </c>
      <c r="P130" s="7">
        <v>2.1800000000000002</v>
      </c>
      <c r="Q130" s="48">
        <v>252</v>
      </c>
      <c r="R130" s="7">
        <v>9.8000000000000007</v>
      </c>
      <c r="S130" s="7">
        <v>11.35</v>
      </c>
      <c r="T130" s="10"/>
      <c r="U130" s="3">
        <v>8.0299999999999994</v>
      </c>
      <c r="V130" s="3">
        <v>2</v>
      </c>
      <c r="W130" s="3">
        <v>1</v>
      </c>
      <c r="X130" s="3">
        <v>2</v>
      </c>
      <c r="Y130" s="76"/>
    </row>
    <row r="131" spans="1:25">
      <c r="A131" s="73" t="s">
        <v>266</v>
      </c>
      <c r="B131" s="3" t="s">
        <v>28</v>
      </c>
      <c r="C131" s="10">
        <v>16</v>
      </c>
      <c r="D131" s="3" t="s">
        <v>267</v>
      </c>
      <c r="E131" s="3" t="s">
        <v>260</v>
      </c>
      <c r="F131" s="4" t="s">
        <v>48</v>
      </c>
      <c r="G131" s="3" t="s">
        <v>49</v>
      </c>
      <c r="H131" s="35"/>
      <c r="I131" s="39">
        <v>2.95</v>
      </c>
      <c r="J131" s="7">
        <v>3.32</v>
      </c>
      <c r="K131" s="7">
        <v>29.01</v>
      </c>
      <c r="L131" s="7">
        <v>8.11</v>
      </c>
      <c r="M131" s="3">
        <v>7.91</v>
      </c>
      <c r="N131" s="6">
        <v>44.4</v>
      </c>
      <c r="O131" s="6">
        <v>24.4</v>
      </c>
      <c r="P131" s="7">
        <v>2.5099999999999998</v>
      </c>
      <c r="Q131" s="10">
        <v>269</v>
      </c>
      <c r="R131" s="7">
        <v>10.55</v>
      </c>
      <c r="S131" s="7">
        <v>17.05</v>
      </c>
      <c r="T131" s="10"/>
      <c r="U131" s="42">
        <v>10.02</v>
      </c>
      <c r="V131" s="3">
        <v>1</v>
      </c>
      <c r="W131" s="3">
        <v>1</v>
      </c>
      <c r="X131" s="3">
        <v>1</v>
      </c>
      <c r="Y131" s="76">
        <v>1</v>
      </c>
    </row>
    <row r="132" spans="1:25">
      <c r="A132" s="73" t="s">
        <v>434</v>
      </c>
      <c r="B132" s="23" t="s">
        <v>28</v>
      </c>
      <c r="C132" s="22">
        <v>15</v>
      </c>
      <c r="D132" s="23" t="s">
        <v>423</v>
      </c>
      <c r="E132" s="23" t="s">
        <v>424</v>
      </c>
      <c r="F132" s="23" t="s">
        <v>33</v>
      </c>
      <c r="G132" s="23" t="s">
        <v>51</v>
      </c>
      <c r="H132" s="37"/>
      <c r="I132" s="41">
        <v>2.88</v>
      </c>
      <c r="J132" s="26">
        <v>3.41</v>
      </c>
      <c r="K132" s="26">
        <v>28.23</v>
      </c>
      <c r="L132" s="26">
        <v>8</v>
      </c>
      <c r="M132" s="23">
        <v>8.3800000000000008</v>
      </c>
      <c r="N132" s="45">
        <v>41.1</v>
      </c>
      <c r="O132" s="45">
        <v>18.600000000000001</v>
      </c>
      <c r="P132" s="26">
        <v>1.07</v>
      </c>
      <c r="Q132" s="46">
        <v>269</v>
      </c>
      <c r="R132" s="26">
        <v>10.1</v>
      </c>
      <c r="S132" s="26">
        <v>11.2</v>
      </c>
      <c r="T132" s="22"/>
      <c r="U132" s="31">
        <v>8.09</v>
      </c>
      <c r="V132" s="23">
        <v>2</v>
      </c>
      <c r="W132" s="23">
        <v>1</v>
      </c>
      <c r="X132" s="23">
        <v>1</v>
      </c>
      <c r="Y132" s="77">
        <v>1</v>
      </c>
    </row>
    <row r="133" spans="1:25">
      <c r="A133" s="73" t="s">
        <v>419</v>
      </c>
      <c r="B133" s="23" t="s">
        <v>28</v>
      </c>
      <c r="C133" s="22">
        <v>17</v>
      </c>
      <c r="D133" s="23" t="s">
        <v>385</v>
      </c>
      <c r="E133" s="23" t="s">
        <v>386</v>
      </c>
      <c r="F133" s="27" t="s">
        <v>37</v>
      </c>
      <c r="G133" s="23" t="s">
        <v>38</v>
      </c>
      <c r="H133" s="37"/>
      <c r="I133" s="41">
        <v>2.85</v>
      </c>
      <c r="J133" s="26">
        <v>3.32</v>
      </c>
      <c r="K133" s="26">
        <v>29.92</v>
      </c>
      <c r="L133" s="26">
        <v>8.08</v>
      </c>
      <c r="M133" s="23">
        <v>7.77</v>
      </c>
      <c r="N133" s="25">
        <v>47.9</v>
      </c>
      <c r="O133" s="25">
        <v>39.1</v>
      </c>
      <c r="P133" s="26">
        <v>2.39</v>
      </c>
      <c r="Q133" s="22">
        <v>275</v>
      </c>
      <c r="R133" s="26">
        <v>9.6</v>
      </c>
      <c r="S133" s="26">
        <v>13.62</v>
      </c>
      <c r="T133" s="22"/>
      <c r="U133" s="23">
        <v>14.02</v>
      </c>
      <c r="V133" s="23">
        <v>2</v>
      </c>
      <c r="W133" s="23">
        <v>1</v>
      </c>
      <c r="X133" s="23">
        <v>1</v>
      </c>
      <c r="Y133" s="77"/>
    </row>
    <row r="134" spans="1:25">
      <c r="A134" s="73" t="s">
        <v>189</v>
      </c>
      <c r="B134" s="3" t="s">
        <v>28</v>
      </c>
      <c r="C134" s="10">
        <v>15</v>
      </c>
      <c r="D134" s="3" t="s">
        <v>190</v>
      </c>
      <c r="E134" s="3" t="s">
        <v>191</v>
      </c>
      <c r="F134" s="3" t="s">
        <v>48</v>
      </c>
      <c r="G134" s="3" t="s">
        <v>121</v>
      </c>
      <c r="H134" s="36"/>
      <c r="I134" s="39">
        <v>2.94</v>
      </c>
      <c r="J134" s="7">
        <v>3.34</v>
      </c>
      <c r="K134" s="7">
        <v>23.11</v>
      </c>
      <c r="L134" s="7">
        <v>7.6</v>
      </c>
      <c r="M134" s="7">
        <v>7.5</v>
      </c>
      <c r="N134" s="6">
        <v>38</v>
      </c>
      <c r="O134" s="6">
        <v>37.1</v>
      </c>
      <c r="P134" s="7">
        <v>1.95</v>
      </c>
      <c r="Q134" s="10">
        <v>266</v>
      </c>
      <c r="R134" s="7">
        <v>14.75</v>
      </c>
      <c r="S134" s="7">
        <v>17.350000000000001</v>
      </c>
      <c r="T134" s="10"/>
      <c r="U134" s="3">
        <v>11.05</v>
      </c>
      <c r="V134" s="3">
        <v>1</v>
      </c>
      <c r="W134" s="3">
        <v>1</v>
      </c>
      <c r="X134" s="3">
        <v>1</v>
      </c>
      <c r="Y134" s="76"/>
    </row>
    <row r="135" spans="1:25">
      <c r="A135" s="73" t="s">
        <v>127</v>
      </c>
      <c r="B135" s="3" t="s">
        <v>28</v>
      </c>
      <c r="C135" s="3">
        <v>15</v>
      </c>
      <c r="D135" s="3" t="s">
        <v>117</v>
      </c>
      <c r="E135" s="3" t="s">
        <v>118</v>
      </c>
      <c r="F135" s="3" t="s">
        <v>123</v>
      </c>
      <c r="G135" s="3" t="s">
        <v>124</v>
      </c>
      <c r="H135" s="35"/>
      <c r="I135" s="34">
        <v>3.13</v>
      </c>
      <c r="J135" s="3">
        <v>3.77</v>
      </c>
      <c r="K135" s="3">
        <v>26.4</v>
      </c>
      <c r="L135" s="3">
        <v>8.1</v>
      </c>
      <c r="M135" s="3"/>
      <c r="N135" s="43">
        <v>36.700000000000003</v>
      </c>
      <c r="O135" s="43">
        <v>23.5</v>
      </c>
      <c r="P135" s="32">
        <v>1.05</v>
      </c>
      <c r="Q135" s="9">
        <v>249</v>
      </c>
      <c r="R135" s="42">
        <v>10.7</v>
      </c>
      <c r="S135" s="42">
        <v>17.059999999999999</v>
      </c>
      <c r="T135" s="3">
        <v>2570</v>
      </c>
      <c r="U135" s="32"/>
      <c r="V135" s="3">
        <v>3</v>
      </c>
      <c r="W135" s="3">
        <v>1</v>
      </c>
      <c r="X135" s="3">
        <v>1</v>
      </c>
      <c r="Y135" s="75"/>
    </row>
    <row r="136" spans="1:25">
      <c r="A136" s="73" t="s">
        <v>148</v>
      </c>
      <c r="B136" s="3" t="s">
        <v>28</v>
      </c>
      <c r="C136" s="3">
        <v>17</v>
      </c>
      <c r="D136" s="3" t="s">
        <v>130</v>
      </c>
      <c r="E136" s="3" t="s">
        <v>118</v>
      </c>
      <c r="F136" s="3" t="s">
        <v>37</v>
      </c>
      <c r="G136" s="3" t="s">
        <v>59</v>
      </c>
      <c r="H136" s="35"/>
      <c r="I136" s="34">
        <v>2.82</v>
      </c>
      <c r="J136" s="3">
        <v>3.24</v>
      </c>
      <c r="K136" s="3"/>
      <c r="L136" s="3">
        <v>7.78</v>
      </c>
      <c r="M136" s="3"/>
      <c r="N136" s="43">
        <v>47.1</v>
      </c>
      <c r="O136" s="43">
        <v>34</v>
      </c>
      <c r="P136" s="3">
        <v>2.3199999999999998</v>
      </c>
      <c r="Q136" s="47">
        <v>256</v>
      </c>
      <c r="R136" s="42">
        <v>9.5500000000000007</v>
      </c>
      <c r="S136" s="42">
        <v>18.02</v>
      </c>
      <c r="T136" s="3">
        <v>2900</v>
      </c>
      <c r="U136" s="32"/>
      <c r="V136" s="3">
        <v>1</v>
      </c>
      <c r="W136" s="3">
        <v>1</v>
      </c>
      <c r="X136" s="3">
        <v>1</v>
      </c>
      <c r="Y136" s="75"/>
    </row>
    <row r="137" spans="1:25">
      <c r="A137" s="73" t="s">
        <v>156</v>
      </c>
      <c r="B137" s="3" t="s">
        <v>28</v>
      </c>
      <c r="C137" s="3">
        <v>18</v>
      </c>
      <c r="D137" s="3" t="s">
        <v>117</v>
      </c>
      <c r="E137" s="3" t="s">
        <v>118</v>
      </c>
      <c r="F137" s="3" t="s">
        <v>123</v>
      </c>
      <c r="G137" s="3" t="s">
        <v>143</v>
      </c>
      <c r="H137" s="35"/>
      <c r="I137" s="34"/>
      <c r="J137" s="3"/>
      <c r="K137" s="3"/>
      <c r="L137" s="3"/>
      <c r="M137" s="3"/>
      <c r="N137" s="3"/>
      <c r="O137" s="3"/>
      <c r="P137" s="32"/>
      <c r="Q137" s="28"/>
      <c r="R137" s="42">
        <v>13</v>
      </c>
      <c r="S137" s="42">
        <v>17.5</v>
      </c>
      <c r="T137" s="3"/>
      <c r="U137" s="32"/>
      <c r="V137" s="3"/>
      <c r="W137" s="3"/>
      <c r="X137" s="3"/>
      <c r="Y137" s="75"/>
    </row>
    <row r="138" spans="1:25">
      <c r="A138" s="73" t="s">
        <v>221</v>
      </c>
      <c r="B138" s="3" t="s">
        <v>28</v>
      </c>
      <c r="C138" s="10">
        <v>18</v>
      </c>
      <c r="D138" s="3" t="s">
        <v>193</v>
      </c>
      <c r="E138" s="3" t="s">
        <v>191</v>
      </c>
      <c r="F138" s="3" t="s">
        <v>33</v>
      </c>
      <c r="G138" s="3" t="s">
        <v>26</v>
      </c>
      <c r="H138" s="35"/>
      <c r="I138" s="39">
        <v>2.8</v>
      </c>
      <c r="J138" s="7">
        <v>3.11</v>
      </c>
      <c r="K138" s="7">
        <v>31.13</v>
      </c>
      <c r="L138" s="7">
        <v>8.16</v>
      </c>
      <c r="M138" s="3">
        <v>8.35</v>
      </c>
      <c r="N138" s="6">
        <v>47.3</v>
      </c>
      <c r="O138" s="6">
        <v>46.7</v>
      </c>
      <c r="P138" s="7">
        <v>2.73</v>
      </c>
      <c r="Q138" s="10">
        <v>272</v>
      </c>
      <c r="R138" s="7">
        <v>11.35</v>
      </c>
      <c r="S138" s="7">
        <v>15.66</v>
      </c>
      <c r="T138" s="10"/>
      <c r="U138" s="3">
        <v>10.050000000000001</v>
      </c>
      <c r="V138" s="3">
        <v>1</v>
      </c>
      <c r="W138" s="3">
        <v>1</v>
      </c>
      <c r="X138" s="3">
        <v>1</v>
      </c>
      <c r="Y138" s="76"/>
    </row>
    <row r="139" spans="1:25">
      <c r="A139" s="73" t="s">
        <v>365</v>
      </c>
      <c r="B139" s="3" t="s">
        <v>28</v>
      </c>
      <c r="C139" s="9">
        <v>16</v>
      </c>
      <c r="D139" s="3" t="s">
        <v>356</v>
      </c>
      <c r="E139" s="3" t="s">
        <v>112</v>
      </c>
      <c r="F139" s="3" t="s">
        <v>33</v>
      </c>
      <c r="G139" s="3" t="s">
        <v>26</v>
      </c>
      <c r="H139" s="35"/>
      <c r="I139" s="39">
        <v>3.03</v>
      </c>
      <c r="J139" s="7">
        <v>3.21</v>
      </c>
      <c r="K139" s="7">
        <v>30.85</v>
      </c>
      <c r="L139" s="7">
        <v>8.4499999999999993</v>
      </c>
      <c r="M139" s="3">
        <v>8.6</v>
      </c>
      <c r="N139" s="6">
        <v>48</v>
      </c>
      <c r="O139" s="6">
        <v>42</v>
      </c>
      <c r="P139" s="7">
        <v>2.59</v>
      </c>
      <c r="Q139" s="50">
        <v>275</v>
      </c>
      <c r="R139" s="7">
        <v>15</v>
      </c>
      <c r="S139" s="7">
        <v>15.33</v>
      </c>
      <c r="T139" s="10"/>
      <c r="U139" s="3">
        <v>12.04</v>
      </c>
      <c r="V139" s="3">
        <v>1</v>
      </c>
      <c r="W139" s="3">
        <v>1</v>
      </c>
      <c r="X139" s="3">
        <v>1</v>
      </c>
      <c r="Y139" s="76"/>
    </row>
    <row r="140" spans="1:25">
      <c r="A140" s="73" t="s">
        <v>334</v>
      </c>
      <c r="B140" s="3" t="s">
        <v>28</v>
      </c>
      <c r="C140" s="10"/>
      <c r="D140" s="3" t="s">
        <v>304</v>
      </c>
      <c r="E140" s="3" t="s">
        <v>110</v>
      </c>
      <c r="F140" s="3" t="s">
        <v>24</v>
      </c>
      <c r="G140" s="4" t="s">
        <v>89</v>
      </c>
      <c r="H140" s="35"/>
      <c r="I140" s="39">
        <v>2.91</v>
      </c>
      <c r="J140" s="7">
        <v>3.29</v>
      </c>
      <c r="K140" s="7">
        <v>29.81</v>
      </c>
      <c r="L140" s="7">
        <v>8.36</v>
      </c>
      <c r="M140" s="3">
        <v>8.5299999999999994</v>
      </c>
      <c r="N140" s="6">
        <v>50.7</v>
      </c>
      <c r="O140" s="6">
        <v>37.200000000000003</v>
      </c>
      <c r="P140" s="7">
        <v>2.2000000000000002</v>
      </c>
      <c r="Q140" s="10">
        <v>273</v>
      </c>
      <c r="R140" s="7">
        <v>11.8</v>
      </c>
      <c r="S140" s="7">
        <v>15.6</v>
      </c>
      <c r="T140" s="10"/>
      <c r="U140" s="3">
        <v>13.04</v>
      </c>
      <c r="V140" s="3">
        <v>2</v>
      </c>
      <c r="W140" s="3">
        <v>1</v>
      </c>
      <c r="X140" s="3">
        <v>2</v>
      </c>
      <c r="Y140" s="76"/>
    </row>
    <row r="141" spans="1:25">
      <c r="A141" s="73" t="s">
        <v>399</v>
      </c>
      <c r="B141" s="23" t="s">
        <v>28</v>
      </c>
      <c r="C141" s="22">
        <v>16</v>
      </c>
      <c r="D141" s="23" t="s">
        <v>385</v>
      </c>
      <c r="E141" s="23" t="s">
        <v>386</v>
      </c>
      <c r="F141" s="23" t="s">
        <v>24</v>
      </c>
      <c r="G141" s="27" t="s">
        <v>55</v>
      </c>
      <c r="H141" s="37"/>
      <c r="I141" s="41">
        <v>3.4</v>
      </c>
      <c r="J141" s="26">
        <v>2.9</v>
      </c>
      <c r="K141" s="26">
        <v>25.75</v>
      </c>
      <c r="L141" s="26">
        <v>6.87</v>
      </c>
      <c r="M141" s="23">
        <v>7.17</v>
      </c>
      <c r="N141" s="25">
        <v>32.9</v>
      </c>
      <c r="O141" s="25">
        <v>29.4</v>
      </c>
      <c r="P141" s="26">
        <v>1.76</v>
      </c>
      <c r="Q141" s="22">
        <v>235</v>
      </c>
      <c r="R141" s="26">
        <v>9.5</v>
      </c>
      <c r="S141" s="26">
        <v>12.54</v>
      </c>
      <c r="T141" s="22">
        <v>3395</v>
      </c>
      <c r="U141" s="23"/>
      <c r="V141" s="23">
        <v>3</v>
      </c>
      <c r="W141" s="23">
        <v>1</v>
      </c>
      <c r="X141" s="23">
        <v>2</v>
      </c>
      <c r="Y141" s="77"/>
    </row>
    <row r="142" spans="1:25">
      <c r="A142" s="73" t="s">
        <v>213</v>
      </c>
      <c r="B142" s="3" t="s">
        <v>28</v>
      </c>
      <c r="C142" s="10">
        <v>16</v>
      </c>
      <c r="D142" s="3" t="s">
        <v>202</v>
      </c>
      <c r="E142" s="3" t="s">
        <v>191</v>
      </c>
      <c r="F142" s="3" t="s">
        <v>29</v>
      </c>
      <c r="G142" s="3" t="s">
        <v>104</v>
      </c>
      <c r="H142" s="35"/>
      <c r="I142" s="39">
        <v>3.07</v>
      </c>
      <c r="J142" s="7">
        <v>3.68</v>
      </c>
      <c r="K142" s="7">
        <v>24.67</v>
      </c>
      <c r="L142" s="7">
        <v>7.06</v>
      </c>
      <c r="M142" s="3">
        <v>7.17</v>
      </c>
      <c r="N142" s="6">
        <v>39.4</v>
      </c>
      <c r="O142" s="6">
        <v>34.799999999999997</v>
      </c>
      <c r="P142" s="7">
        <v>1.67</v>
      </c>
      <c r="Q142" s="10">
        <v>221</v>
      </c>
      <c r="R142" s="7">
        <v>9.1</v>
      </c>
      <c r="S142" s="7">
        <v>11.01</v>
      </c>
      <c r="T142" s="10">
        <v>3650</v>
      </c>
      <c r="U142" s="3"/>
      <c r="V142" s="3">
        <v>1</v>
      </c>
      <c r="W142" s="3">
        <v>1</v>
      </c>
      <c r="X142" s="3">
        <v>1</v>
      </c>
      <c r="Y142" s="76"/>
    </row>
    <row r="143" spans="1:25">
      <c r="A143" s="73" t="s">
        <v>280</v>
      </c>
      <c r="B143" s="3" t="s">
        <v>28</v>
      </c>
      <c r="C143" s="10">
        <v>16</v>
      </c>
      <c r="D143" s="3" t="s">
        <v>259</v>
      </c>
      <c r="E143" s="3" t="s">
        <v>260</v>
      </c>
      <c r="F143" s="3" t="s">
        <v>33</v>
      </c>
      <c r="G143" s="4" t="s">
        <v>51</v>
      </c>
      <c r="H143" s="35"/>
      <c r="I143" s="39">
        <v>3.01</v>
      </c>
      <c r="J143" s="7">
        <v>3.37</v>
      </c>
      <c r="K143" s="7">
        <v>28.58</v>
      </c>
      <c r="L143" s="7">
        <v>7.66</v>
      </c>
      <c r="M143" s="3">
        <v>8.19</v>
      </c>
      <c r="N143" s="6">
        <v>42.1</v>
      </c>
      <c r="O143" s="6">
        <v>34.700000000000003</v>
      </c>
      <c r="P143" s="7">
        <v>1.56</v>
      </c>
      <c r="Q143" s="10">
        <v>265</v>
      </c>
      <c r="R143" s="7">
        <v>12.8</v>
      </c>
      <c r="S143" s="7">
        <v>15.48</v>
      </c>
      <c r="T143" s="10">
        <v>3310</v>
      </c>
      <c r="U143" s="7"/>
      <c r="V143" s="3">
        <v>2</v>
      </c>
      <c r="W143" s="3">
        <v>1</v>
      </c>
      <c r="X143" s="3">
        <v>1</v>
      </c>
      <c r="Y143" s="76">
        <v>1</v>
      </c>
    </row>
    <row r="144" spans="1:25">
      <c r="A144" s="73" t="s">
        <v>281</v>
      </c>
      <c r="B144" s="3" t="s">
        <v>28</v>
      </c>
      <c r="C144" s="10">
        <v>18</v>
      </c>
      <c r="D144" s="3" t="s">
        <v>267</v>
      </c>
      <c r="E144" s="3" t="s">
        <v>260</v>
      </c>
      <c r="F144" s="4" t="s">
        <v>24</v>
      </c>
      <c r="G144" s="4" t="s">
        <v>89</v>
      </c>
      <c r="H144" s="35"/>
      <c r="I144" s="39">
        <v>2.95</v>
      </c>
      <c r="J144" s="7">
        <v>3.2</v>
      </c>
      <c r="K144" s="7">
        <v>27.99</v>
      </c>
      <c r="L144" s="7">
        <v>8.1999999999999993</v>
      </c>
      <c r="M144" s="3">
        <v>8</v>
      </c>
      <c r="N144" s="6"/>
      <c r="O144" s="6"/>
      <c r="P144" s="7"/>
      <c r="Q144" s="10">
        <v>258</v>
      </c>
      <c r="R144" s="7">
        <v>16.2</v>
      </c>
      <c r="S144" s="7">
        <v>17.670000000000002</v>
      </c>
      <c r="T144" s="10"/>
      <c r="U144" s="3">
        <v>10.3</v>
      </c>
      <c r="V144" s="3">
        <v>2</v>
      </c>
      <c r="W144" s="3">
        <v>1</v>
      </c>
      <c r="X144" s="3">
        <v>1</v>
      </c>
      <c r="Y144" s="76">
        <v>1</v>
      </c>
    </row>
    <row r="145" spans="1:25">
      <c r="A145" s="73" t="s">
        <v>370</v>
      </c>
      <c r="B145" s="3" t="s">
        <v>28</v>
      </c>
      <c r="C145" s="9">
        <v>15</v>
      </c>
      <c r="D145" s="3" t="s">
        <v>356</v>
      </c>
      <c r="E145" s="3" t="s">
        <v>112</v>
      </c>
      <c r="F145" s="3" t="s">
        <v>45</v>
      </c>
      <c r="G145" s="3" t="s">
        <v>100</v>
      </c>
      <c r="H145" s="35"/>
      <c r="I145" s="39">
        <v>2.92</v>
      </c>
      <c r="J145" s="7">
        <v>3.28</v>
      </c>
      <c r="K145" s="7">
        <v>27.5</v>
      </c>
      <c r="L145" s="7">
        <v>7.78</v>
      </c>
      <c r="M145" s="3">
        <v>7.54</v>
      </c>
      <c r="N145" s="6">
        <v>41.1</v>
      </c>
      <c r="O145" s="6">
        <v>36.700000000000003</v>
      </c>
      <c r="P145" s="7">
        <v>1.84</v>
      </c>
      <c r="Q145" s="10">
        <v>276</v>
      </c>
      <c r="R145" s="7">
        <v>16.05</v>
      </c>
      <c r="S145" s="7">
        <v>18.29</v>
      </c>
      <c r="T145" s="10"/>
      <c r="U145" s="3">
        <v>11.02</v>
      </c>
      <c r="V145" s="3">
        <v>1</v>
      </c>
      <c r="W145" s="3">
        <v>1</v>
      </c>
      <c r="X145" s="3">
        <v>1</v>
      </c>
      <c r="Y145" s="76"/>
    </row>
    <row r="146" spans="1:25">
      <c r="A146" s="73" t="s">
        <v>255</v>
      </c>
      <c r="B146" s="3" t="s">
        <v>28</v>
      </c>
      <c r="C146" s="10">
        <v>17</v>
      </c>
      <c r="D146" s="3" t="s">
        <v>247</v>
      </c>
      <c r="E146" s="3" t="s">
        <v>245</v>
      </c>
      <c r="F146" s="3" t="s">
        <v>33</v>
      </c>
      <c r="G146" s="4" t="s">
        <v>51</v>
      </c>
      <c r="H146" s="35"/>
      <c r="I146" s="39">
        <v>2.93</v>
      </c>
      <c r="J146" s="7">
        <v>3.33</v>
      </c>
      <c r="K146" s="7">
        <v>27.88</v>
      </c>
      <c r="L146" s="7">
        <v>8.5399999999999991</v>
      </c>
      <c r="M146" s="3">
        <v>8.66</v>
      </c>
      <c r="N146" s="6">
        <v>48.8</v>
      </c>
      <c r="O146" s="6">
        <v>34.200000000000003</v>
      </c>
      <c r="P146" s="7">
        <v>2.19</v>
      </c>
      <c r="Q146" s="3">
        <v>278</v>
      </c>
      <c r="R146" s="7">
        <v>12.1</v>
      </c>
      <c r="S146" s="7">
        <v>15.51</v>
      </c>
      <c r="T146" s="10">
        <v>2760</v>
      </c>
      <c r="U146" s="3"/>
      <c r="V146" s="3">
        <v>1</v>
      </c>
      <c r="W146" s="3">
        <v>1</v>
      </c>
      <c r="X146" s="3">
        <v>1</v>
      </c>
      <c r="Y146" s="76">
        <v>1</v>
      </c>
    </row>
    <row r="147" spans="1:25">
      <c r="A147" s="73" t="s">
        <v>415</v>
      </c>
      <c r="B147" s="23" t="s">
        <v>28</v>
      </c>
      <c r="C147" s="22">
        <v>18</v>
      </c>
      <c r="D147" s="23" t="s">
        <v>403</v>
      </c>
      <c r="E147" s="23" t="s">
        <v>386</v>
      </c>
      <c r="F147" s="27" t="s">
        <v>37</v>
      </c>
      <c r="G147" s="27" t="s">
        <v>38</v>
      </c>
      <c r="H147" s="37"/>
      <c r="I147" s="41">
        <v>2.78</v>
      </c>
      <c r="J147" s="26">
        <v>3.16</v>
      </c>
      <c r="K147" s="26">
        <v>31.32</v>
      </c>
      <c r="L147" s="26">
        <v>8.58</v>
      </c>
      <c r="M147" s="23">
        <v>8.64</v>
      </c>
      <c r="N147" s="25">
        <v>59</v>
      </c>
      <c r="O147" s="25">
        <v>44.6</v>
      </c>
      <c r="P147" s="26">
        <v>2.3199999999999998</v>
      </c>
      <c r="Q147" s="22">
        <v>284</v>
      </c>
      <c r="R147" s="26">
        <v>12.9</v>
      </c>
      <c r="S147" s="26">
        <v>18.7</v>
      </c>
      <c r="T147" s="22">
        <v>3395</v>
      </c>
      <c r="U147" s="23"/>
      <c r="V147" s="23">
        <v>2</v>
      </c>
      <c r="W147" s="23">
        <v>1</v>
      </c>
      <c r="X147" s="23">
        <v>1</v>
      </c>
      <c r="Y147" s="77"/>
    </row>
    <row r="148" spans="1:25">
      <c r="A148" s="73" t="s">
        <v>209</v>
      </c>
      <c r="B148" s="3" t="s">
        <v>28</v>
      </c>
      <c r="C148" s="10">
        <v>16</v>
      </c>
      <c r="D148" s="3" t="s">
        <v>210</v>
      </c>
      <c r="E148" s="3" t="s">
        <v>191</v>
      </c>
      <c r="F148" s="3" t="s">
        <v>37</v>
      </c>
      <c r="G148" s="3" t="s">
        <v>59</v>
      </c>
      <c r="H148" s="35"/>
      <c r="I148" s="39">
        <v>3.13</v>
      </c>
      <c r="J148" s="7">
        <v>3.33</v>
      </c>
      <c r="K148" s="7">
        <v>25.15</v>
      </c>
      <c r="L148" s="7">
        <v>7.29</v>
      </c>
      <c r="M148" s="3">
        <v>7.32</v>
      </c>
      <c r="N148" s="6">
        <v>45.9</v>
      </c>
      <c r="O148" s="6">
        <v>35.299999999999997</v>
      </c>
      <c r="P148" s="7">
        <v>1.87</v>
      </c>
      <c r="Q148" s="10">
        <v>253</v>
      </c>
      <c r="R148" s="7">
        <v>12.3</v>
      </c>
      <c r="S148" s="7">
        <v>12.78</v>
      </c>
      <c r="T148" s="10"/>
      <c r="U148" s="3">
        <v>11.01</v>
      </c>
      <c r="V148" s="3">
        <v>4</v>
      </c>
      <c r="W148" s="3">
        <v>1</v>
      </c>
      <c r="X148" s="3">
        <v>2</v>
      </c>
      <c r="Y148" s="76"/>
    </row>
    <row r="149" spans="1:25">
      <c r="A149" s="73" t="s">
        <v>134</v>
      </c>
      <c r="B149" s="3" t="s">
        <v>28</v>
      </c>
      <c r="C149" s="3">
        <v>17</v>
      </c>
      <c r="D149" s="3" t="s">
        <v>117</v>
      </c>
      <c r="E149" s="3" t="s">
        <v>118</v>
      </c>
      <c r="F149" s="3" t="s">
        <v>24</v>
      </c>
      <c r="G149" s="3" t="s">
        <v>89</v>
      </c>
      <c r="H149" s="35"/>
      <c r="I149" s="34">
        <v>2.79</v>
      </c>
      <c r="J149" s="3">
        <v>3.12</v>
      </c>
      <c r="K149" s="3">
        <v>27.69</v>
      </c>
      <c r="L149" s="3">
        <v>7.59</v>
      </c>
      <c r="M149" s="3"/>
      <c r="N149" s="43">
        <v>41.5</v>
      </c>
      <c r="O149" s="43">
        <v>25.3</v>
      </c>
      <c r="P149" s="32">
        <v>1.04</v>
      </c>
      <c r="Q149" s="9">
        <v>263</v>
      </c>
      <c r="R149" s="42">
        <v>11.1</v>
      </c>
      <c r="S149" s="42">
        <v>14.88</v>
      </c>
      <c r="T149" s="3">
        <v>2820</v>
      </c>
      <c r="U149" s="32"/>
      <c r="V149" s="3">
        <v>3</v>
      </c>
      <c r="W149" s="3">
        <v>1</v>
      </c>
      <c r="X149" s="3">
        <v>1</v>
      </c>
      <c r="Y149" s="75"/>
    </row>
    <row r="150" spans="1:25">
      <c r="A150" s="73" t="s">
        <v>178</v>
      </c>
      <c r="B150" s="3" t="s">
        <v>28</v>
      </c>
      <c r="C150" s="3">
        <v>15</v>
      </c>
      <c r="D150" s="3" t="s">
        <v>179</v>
      </c>
      <c r="E150" s="3" t="s">
        <v>176</v>
      </c>
      <c r="F150" s="3" t="s">
        <v>99</v>
      </c>
      <c r="G150" s="3" t="s">
        <v>100</v>
      </c>
      <c r="H150" s="35"/>
      <c r="I150" s="34">
        <v>3.1</v>
      </c>
      <c r="J150" s="3">
        <v>3.8</v>
      </c>
      <c r="K150" s="3">
        <v>26.17</v>
      </c>
      <c r="L150" s="3">
        <v>7.92</v>
      </c>
      <c r="M150" s="3"/>
      <c r="N150" s="43">
        <v>38.9</v>
      </c>
      <c r="O150" s="43">
        <v>30.9</v>
      </c>
      <c r="P150" s="32">
        <v>2.0499999999999998</v>
      </c>
      <c r="Q150" s="47">
        <v>264</v>
      </c>
      <c r="R150" s="42">
        <v>12.2</v>
      </c>
      <c r="S150" s="42">
        <v>13.65</v>
      </c>
      <c r="T150" s="32"/>
      <c r="U150" s="32">
        <v>8.01</v>
      </c>
      <c r="V150" s="3">
        <v>1</v>
      </c>
      <c r="W150" s="3">
        <v>1</v>
      </c>
      <c r="X150" s="3">
        <v>3</v>
      </c>
      <c r="Y150" s="75"/>
    </row>
    <row r="151" spans="1:25">
      <c r="A151" s="73" t="s">
        <v>357</v>
      </c>
      <c r="B151" s="3" t="s">
        <v>28</v>
      </c>
      <c r="C151" s="9">
        <v>18</v>
      </c>
      <c r="D151" s="3" t="s">
        <v>356</v>
      </c>
      <c r="E151" s="3" t="s">
        <v>112</v>
      </c>
      <c r="F151" s="4" t="s">
        <v>29</v>
      </c>
      <c r="G151" s="4" t="s">
        <v>358</v>
      </c>
      <c r="H151" s="35"/>
      <c r="I151" s="39">
        <v>2.94</v>
      </c>
      <c r="J151" s="7">
        <v>3.39</v>
      </c>
      <c r="K151" s="7">
        <v>27.85</v>
      </c>
      <c r="L151" s="7">
        <v>7.49</v>
      </c>
      <c r="M151" s="3">
        <v>7.41</v>
      </c>
      <c r="N151" s="6">
        <v>37.799999999999997</v>
      </c>
      <c r="O151" s="6">
        <v>27.4</v>
      </c>
      <c r="P151" s="7">
        <v>1.3</v>
      </c>
      <c r="Q151" s="10">
        <v>239</v>
      </c>
      <c r="R151" s="7">
        <v>10.48</v>
      </c>
      <c r="S151" s="7">
        <v>13</v>
      </c>
      <c r="T151" s="10">
        <v>3900</v>
      </c>
      <c r="U151" s="3"/>
      <c r="V151" s="3">
        <v>4</v>
      </c>
      <c r="W151" s="3">
        <v>1</v>
      </c>
      <c r="X151" s="3">
        <v>1</v>
      </c>
      <c r="Y151" s="76"/>
    </row>
    <row r="152" spans="1:25">
      <c r="A152" s="73" t="s">
        <v>207</v>
      </c>
      <c r="B152" s="3" t="s">
        <v>28</v>
      </c>
      <c r="C152" s="10">
        <v>18</v>
      </c>
      <c r="D152" s="3" t="s">
        <v>199</v>
      </c>
      <c r="E152" s="3" t="s">
        <v>191</v>
      </c>
      <c r="F152" s="3" t="s">
        <v>24</v>
      </c>
      <c r="G152" s="3" t="s">
        <v>71</v>
      </c>
      <c r="H152" s="35"/>
      <c r="I152" s="39">
        <v>3</v>
      </c>
      <c r="J152" s="7">
        <v>3.33</v>
      </c>
      <c r="K152" s="7">
        <v>27.17</v>
      </c>
      <c r="L152" s="7">
        <v>7.91</v>
      </c>
      <c r="M152" s="3">
        <v>7.36</v>
      </c>
      <c r="N152" s="6">
        <v>42</v>
      </c>
      <c r="O152" s="6">
        <v>37.1</v>
      </c>
      <c r="P152" s="7">
        <v>2.16</v>
      </c>
      <c r="Q152" s="10">
        <v>261</v>
      </c>
      <c r="R152" s="7">
        <v>13.65</v>
      </c>
      <c r="S152" s="7">
        <v>15.27</v>
      </c>
      <c r="T152" s="10"/>
      <c r="U152" s="3">
        <v>13.02</v>
      </c>
      <c r="V152" s="3">
        <v>2</v>
      </c>
      <c r="W152" s="3">
        <v>1</v>
      </c>
      <c r="X152" s="3">
        <v>1</v>
      </c>
      <c r="Y152" s="76"/>
    </row>
    <row r="153" spans="1:25">
      <c r="A153" s="73" t="s">
        <v>31</v>
      </c>
      <c r="B153" s="3" t="s">
        <v>28</v>
      </c>
      <c r="C153" s="10">
        <v>17</v>
      </c>
      <c r="D153" s="3" t="s">
        <v>32</v>
      </c>
      <c r="E153" s="3" t="s">
        <v>23</v>
      </c>
      <c r="F153" s="3" t="s">
        <v>33</v>
      </c>
      <c r="G153" s="3" t="s">
        <v>34</v>
      </c>
      <c r="H153" s="36"/>
      <c r="I153" s="40"/>
      <c r="J153" s="12"/>
      <c r="K153" s="7">
        <v>25.48</v>
      </c>
      <c r="L153" s="7">
        <v>7.24</v>
      </c>
      <c r="M153" s="3">
        <v>7.43</v>
      </c>
      <c r="N153" s="6">
        <v>33.799999999999997</v>
      </c>
      <c r="O153" s="6">
        <v>32</v>
      </c>
      <c r="P153" s="7">
        <v>1.68</v>
      </c>
      <c r="Q153" s="10">
        <v>253</v>
      </c>
      <c r="R153" s="7">
        <v>10.199999999999999</v>
      </c>
      <c r="S153" s="7">
        <v>15.11</v>
      </c>
      <c r="T153" s="10">
        <v>3050</v>
      </c>
      <c r="U153" s="3"/>
      <c r="V153" s="3">
        <v>4</v>
      </c>
      <c r="W153" s="3">
        <v>2</v>
      </c>
      <c r="X153" s="3">
        <v>2</v>
      </c>
      <c r="Y153" s="76"/>
    </row>
    <row r="154" spans="1:25">
      <c r="A154" s="73" t="s">
        <v>88</v>
      </c>
      <c r="B154" s="3" t="s">
        <v>28</v>
      </c>
      <c r="C154" s="10">
        <v>17</v>
      </c>
      <c r="D154" s="3" t="s">
        <v>57</v>
      </c>
      <c r="E154" s="3" t="s">
        <v>58</v>
      </c>
      <c r="F154" s="3" t="s">
        <v>24</v>
      </c>
      <c r="G154" s="3" t="s">
        <v>89</v>
      </c>
      <c r="H154" s="36"/>
      <c r="I154" s="39"/>
      <c r="J154" s="7"/>
      <c r="K154" s="7">
        <v>29.14</v>
      </c>
      <c r="L154" s="7">
        <v>8.3800000000000008</v>
      </c>
      <c r="M154" s="3">
        <v>8.23</v>
      </c>
      <c r="N154" s="6">
        <v>46.7</v>
      </c>
      <c r="O154" s="6">
        <v>40.700000000000003</v>
      </c>
      <c r="P154" s="7">
        <v>2.06</v>
      </c>
      <c r="Q154" s="10">
        <v>275</v>
      </c>
      <c r="R154" s="7">
        <v>12.1</v>
      </c>
      <c r="S154" s="7">
        <v>15.66</v>
      </c>
      <c r="T154" s="10">
        <v>2880</v>
      </c>
      <c r="U154" s="3"/>
      <c r="V154" s="3">
        <v>1</v>
      </c>
      <c r="W154" s="3">
        <v>1</v>
      </c>
      <c r="X154" s="3">
        <v>2</v>
      </c>
      <c r="Y154" s="76"/>
    </row>
    <row r="155" spans="1:25">
      <c r="A155" s="73" t="s">
        <v>182</v>
      </c>
      <c r="B155" s="3" t="s">
        <v>28</v>
      </c>
      <c r="C155" s="3">
        <v>18</v>
      </c>
      <c r="D155" s="3" t="s">
        <v>179</v>
      </c>
      <c r="E155" s="3" t="s">
        <v>176</v>
      </c>
      <c r="F155" s="3" t="s">
        <v>37</v>
      </c>
      <c r="G155" s="3" t="s">
        <v>38</v>
      </c>
      <c r="H155" s="35"/>
      <c r="I155" s="34">
        <v>2.96</v>
      </c>
      <c r="J155" s="3">
        <v>3.25</v>
      </c>
      <c r="K155" s="3">
        <v>26.95</v>
      </c>
      <c r="L155" s="3">
        <v>7.96</v>
      </c>
      <c r="M155" s="3"/>
      <c r="N155" s="43">
        <v>40.5</v>
      </c>
      <c r="O155" s="43">
        <v>25.4</v>
      </c>
      <c r="P155" s="32">
        <v>1.54</v>
      </c>
      <c r="Q155" s="9">
        <v>259</v>
      </c>
      <c r="R155" s="42">
        <v>9.75</v>
      </c>
      <c r="S155" s="42">
        <v>14.7</v>
      </c>
      <c r="T155" s="3"/>
      <c r="U155" s="32"/>
      <c r="V155" s="3">
        <v>1</v>
      </c>
      <c r="W155" s="3">
        <v>1</v>
      </c>
      <c r="X155" s="3">
        <v>1</v>
      </c>
      <c r="Y155" s="75"/>
    </row>
    <row r="156" spans="1:25">
      <c r="A156" s="73" t="s">
        <v>420</v>
      </c>
      <c r="B156" s="23" t="s">
        <v>28</v>
      </c>
      <c r="C156" s="22">
        <v>19</v>
      </c>
      <c r="D156" s="23" t="s">
        <v>396</v>
      </c>
      <c r="E156" s="23" t="s">
        <v>386</v>
      </c>
      <c r="F156" s="23" t="s">
        <v>37</v>
      </c>
      <c r="G156" s="23" t="s">
        <v>89</v>
      </c>
      <c r="H156" s="37"/>
      <c r="I156" s="41">
        <v>2.81</v>
      </c>
      <c r="J156" s="26">
        <v>3.25</v>
      </c>
      <c r="K156" s="26">
        <v>26.91</v>
      </c>
      <c r="L156" s="26">
        <v>7.76</v>
      </c>
      <c r="M156" s="23">
        <v>7.43</v>
      </c>
      <c r="N156" s="25">
        <v>38.6</v>
      </c>
      <c r="O156" s="25">
        <v>28.6</v>
      </c>
      <c r="P156" s="26">
        <v>1.81</v>
      </c>
      <c r="Q156" s="22">
        <v>255</v>
      </c>
      <c r="R156" s="26">
        <v>9.8000000000000007</v>
      </c>
      <c r="S156" s="26">
        <v>15.63</v>
      </c>
      <c r="T156" s="22">
        <v>3100</v>
      </c>
      <c r="U156" s="23"/>
      <c r="V156" s="23">
        <v>2</v>
      </c>
      <c r="W156" s="23">
        <v>1</v>
      </c>
      <c r="X156" s="23">
        <v>1</v>
      </c>
      <c r="Y156" s="77"/>
    </row>
    <row r="157" spans="1:25">
      <c r="A157" s="73" t="s">
        <v>95</v>
      </c>
      <c r="B157" s="3" t="s">
        <v>28</v>
      </c>
      <c r="C157" s="10">
        <v>18</v>
      </c>
      <c r="D157" s="3" t="s">
        <v>57</v>
      </c>
      <c r="E157" s="3" t="s">
        <v>58</v>
      </c>
      <c r="F157" s="3" t="s">
        <v>45</v>
      </c>
      <c r="G157" s="3" t="s">
        <v>96</v>
      </c>
      <c r="H157" s="36"/>
      <c r="I157" s="39">
        <v>3.39</v>
      </c>
      <c r="J157" s="7">
        <v>4.2</v>
      </c>
      <c r="K157" s="7"/>
      <c r="L157" s="7">
        <v>7.25</v>
      </c>
      <c r="M157" s="3">
        <v>7.09</v>
      </c>
      <c r="N157" s="6">
        <v>33.4</v>
      </c>
      <c r="O157" s="6">
        <v>23.9</v>
      </c>
      <c r="P157" s="7">
        <v>1.03</v>
      </c>
      <c r="Q157" s="44">
        <v>242</v>
      </c>
      <c r="R157" s="7">
        <v>13.9</v>
      </c>
      <c r="S157" s="7">
        <v>17.21</v>
      </c>
      <c r="T157" s="10">
        <v>2300</v>
      </c>
      <c r="U157" s="32"/>
      <c r="V157" s="3">
        <v>4</v>
      </c>
      <c r="W157" s="3">
        <v>3</v>
      </c>
      <c r="X157" s="3">
        <v>3</v>
      </c>
      <c r="Y157" s="76"/>
    </row>
    <row r="158" spans="1:25">
      <c r="A158" s="73" t="s">
        <v>441</v>
      </c>
      <c r="B158" s="23" t="s">
        <v>28</v>
      </c>
      <c r="C158" s="22"/>
      <c r="D158" s="23" t="s">
        <v>428</v>
      </c>
      <c r="E158" s="23" t="s">
        <v>424</v>
      </c>
      <c r="F158" s="27" t="s">
        <v>37</v>
      </c>
      <c r="G158" s="27" t="s">
        <v>62</v>
      </c>
      <c r="H158" s="37"/>
      <c r="I158" s="41">
        <v>2.96</v>
      </c>
      <c r="J158" s="26">
        <v>3.32</v>
      </c>
      <c r="K158" s="26">
        <v>26.25</v>
      </c>
      <c r="L158" s="26">
        <v>7.33</v>
      </c>
      <c r="M158" s="23">
        <v>7.49</v>
      </c>
      <c r="N158" s="25">
        <v>44</v>
      </c>
      <c r="O158" s="25">
        <v>32.1</v>
      </c>
      <c r="P158" s="26">
        <v>1.62</v>
      </c>
      <c r="Q158" s="46">
        <v>257</v>
      </c>
      <c r="R158" s="26">
        <v>10.6</v>
      </c>
      <c r="S158" s="26">
        <v>11.3</v>
      </c>
      <c r="T158" s="22"/>
      <c r="U158" s="23">
        <v>10.01</v>
      </c>
      <c r="V158" s="23">
        <v>1</v>
      </c>
      <c r="W158" s="23">
        <v>1</v>
      </c>
      <c r="X158" s="23">
        <v>1</v>
      </c>
      <c r="Y158" s="77">
        <v>1</v>
      </c>
    </row>
    <row r="159" spans="1:25">
      <c r="A159" s="73" t="s">
        <v>417</v>
      </c>
      <c r="B159" s="23" t="s">
        <v>28</v>
      </c>
      <c r="C159" s="22">
        <v>16</v>
      </c>
      <c r="D159" s="23" t="s">
        <v>403</v>
      </c>
      <c r="E159" s="23" t="s">
        <v>386</v>
      </c>
      <c r="F159" s="27" t="s">
        <v>29</v>
      </c>
      <c r="G159" s="27" t="s">
        <v>104</v>
      </c>
      <c r="H159" s="37"/>
      <c r="I159" s="41">
        <v>3.07</v>
      </c>
      <c r="J159" s="26">
        <v>3.62</v>
      </c>
      <c r="K159" s="26">
        <v>23.86</v>
      </c>
      <c r="L159" s="26">
        <v>6.77</v>
      </c>
      <c r="M159" s="23">
        <v>6.85</v>
      </c>
      <c r="N159" s="25">
        <v>30.3</v>
      </c>
      <c r="O159" s="25">
        <v>29.7</v>
      </c>
      <c r="P159" s="26">
        <v>1.62</v>
      </c>
      <c r="Q159" s="22">
        <v>244</v>
      </c>
      <c r="R159" s="26">
        <v>7.5</v>
      </c>
      <c r="S159" s="26">
        <v>8.0299999999999994</v>
      </c>
      <c r="T159" s="22">
        <v>3650</v>
      </c>
      <c r="U159" s="23"/>
      <c r="V159" s="23">
        <v>3</v>
      </c>
      <c r="W159" s="23">
        <v>1</v>
      </c>
      <c r="X159" s="23">
        <v>2</v>
      </c>
      <c r="Y159" s="77"/>
    </row>
    <row r="160" spans="1:25">
      <c r="A160" s="73" t="s">
        <v>238</v>
      </c>
      <c r="B160" s="3" t="s">
        <v>28</v>
      </c>
      <c r="C160" s="10">
        <v>16</v>
      </c>
      <c r="D160" s="3" t="s">
        <v>210</v>
      </c>
      <c r="E160" s="3" t="s">
        <v>191</v>
      </c>
      <c r="F160" s="3" t="s">
        <v>29</v>
      </c>
      <c r="G160" s="3" t="s">
        <v>87</v>
      </c>
      <c r="H160" s="35"/>
      <c r="I160" s="39">
        <v>3.04</v>
      </c>
      <c r="J160" s="7">
        <v>3.56</v>
      </c>
      <c r="K160" s="7">
        <v>26.25</v>
      </c>
      <c r="L160" s="7">
        <v>7.62</v>
      </c>
      <c r="M160" s="3">
        <v>7.61</v>
      </c>
      <c r="N160" s="6">
        <v>37.4</v>
      </c>
      <c r="O160" s="6">
        <v>29.7</v>
      </c>
      <c r="P160" s="7">
        <v>1.58</v>
      </c>
      <c r="Q160" s="10">
        <v>222</v>
      </c>
      <c r="R160" s="7">
        <v>10.9</v>
      </c>
      <c r="S160" s="7">
        <v>12.53</v>
      </c>
      <c r="T160" s="10">
        <v>2400</v>
      </c>
      <c r="U160" s="3"/>
      <c r="V160" s="3">
        <v>1</v>
      </c>
      <c r="W160" s="3">
        <v>1</v>
      </c>
      <c r="X160" s="3">
        <v>1</v>
      </c>
      <c r="Y160" s="76"/>
    </row>
    <row r="161" spans="1:25">
      <c r="A161" s="73" t="s">
        <v>333</v>
      </c>
      <c r="B161" s="3" t="s">
        <v>28</v>
      </c>
      <c r="C161" s="10">
        <v>16</v>
      </c>
      <c r="D161" s="3" t="s">
        <v>295</v>
      </c>
      <c r="E161" s="3" t="s">
        <v>110</v>
      </c>
      <c r="F161" s="3" t="s">
        <v>24</v>
      </c>
      <c r="G161" s="4" t="s">
        <v>55</v>
      </c>
      <c r="H161" s="35"/>
      <c r="I161" s="39">
        <v>3.05</v>
      </c>
      <c r="J161" s="7">
        <v>3.5</v>
      </c>
      <c r="K161" s="7">
        <v>26.18</v>
      </c>
      <c r="L161" s="7">
        <v>7.74</v>
      </c>
      <c r="M161" s="3">
        <v>7.56</v>
      </c>
      <c r="N161" s="6">
        <v>41.8</v>
      </c>
      <c r="O161" s="6">
        <v>35.9</v>
      </c>
      <c r="P161" s="7">
        <v>2.02</v>
      </c>
      <c r="Q161" s="10">
        <v>240</v>
      </c>
      <c r="R161" s="7">
        <v>9.6</v>
      </c>
      <c r="S161" s="7">
        <v>12.45</v>
      </c>
      <c r="T161" s="10"/>
      <c r="U161" s="3">
        <v>11.11</v>
      </c>
      <c r="V161" s="3">
        <v>1</v>
      </c>
      <c r="W161" s="3">
        <v>1</v>
      </c>
      <c r="X161" s="3">
        <v>2</v>
      </c>
      <c r="Y161" s="76"/>
    </row>
    <row r="162" spans="1:25">
      <c r="A162" s="73" t="s">
        <v>465</v>
      </c>
      <c r="B162" s="23" t="s">
        <v>28</v>
      </c>
      <c r="C162" s="22">
        <v>15</v>
      </c>
      <c r="D162" s="23" t="s">
        <v>452</v>
      </c>
      <c r="E162" s="23" t="s">
        <v>450</v>
      </c>
      <c r="F162" s="27" t="s">
        <v>29</v>
      </c>
      <c r="G162" s="27" t="s">
        <v>86</v>
      </c>
      <c r="H162" s="37"/>
      <c r="I162" s="41">
        <v>3.08</v>
      </c>
      <c r="J162" s="26">
        <v>3.54</v>
      </c>
      <c r="K162" s="26">
        <v>26.95</v>
      </c>
      <c r="L162" s="26">
        <v>7.59</v>
      </c>
      <c r="M162" s="23">
        <v>7.7</v>
      </c>
      <c r="N162" s="25">
        <v>43.7</v>
      </c>
      <c r="O162" s="25">
        <v>28.5</v>
      </c>
      <c r="P162" s="26">
        <v>1.77</v>
      </c>
      <c r="Q162" s="22">
        <v>256</v>
      </c>
      <c r="R162" s="26">
        <v>7.5</v>
      </c>
      <c r="S162" s="26">
        <v>9.1</v>
      </c>
      <c r="T162" s="22"/>
      <c r="U162" s="23">
        <v>12.01</v>
      </c>
      <c r="V162" s="23">
        <v>2</v>
      </c>
      <c r="W162" s="23">
        <v>2</v>
      </c>
      <c r="X162" s="23">
        <v>2</v>
      </c>
      <c r="Y162" s="74">
        <v>1</v>
      </c>
    </row>
    <row r="163" spans="1:25">
      <c r="A163" s="73" t="s">
        <v>84</v>
      </c>
      <c r="B163" s="3" t="s">
        <v>28</v>
      </c>
      <c r="C163" s="10">
        <v>15</v>
      </c>
      <c r="D163" s="3" t="s">
        <v>85</v>
      </c>
      <c r="E163" s="3" t="s">
        <v>58</v>
      </c>
      <c r="F163" s="3" t="s">
        <v>29</v>
      </c>
      <c r="G163" s="3" t="s">
        <v>86</v>
      </c>
      <c r="H163" s="36"/>
      <c r="I163" s="39">
        <v>3.14</v>
      </c>
      <c r="J163" s="7">
        <v>3.62</v>
      </c>
      <c r="K163" s="7"/>
      <c r="L163" s="7">
        <v>5.93</v>
      </c>
      <c r="M163" s="3">
        <v>6.28</v>
      </c>
      <c r="N163" s="6">
        <v>35.9</v>
      </c>
      <c r="O163" s="6">
        <v>26.8</v>
      </c>
      <c r="P163" s="7">
        <v>1.58</v>
      </c>
      <c r="Q163" s="10">
        <v>232</v>
      </c>
      <c r="R163" s="7">
        <v>7.2</v>
      </c>
      <c r="S163" s="7">
        <v>11.93</v>
      </c>
      <c r="T163" s="10">
        <v>3280</v>
      </c>
      <c r="U163" s="3"/>
      <c r="V163" s="3">
        <v>2</v>
      </c>
      <c r="W163" s="3">
        <v>2</v>
      </c>
      <c r="X163" s="3">
        <v>2</v>
      </c>
      <c r="Y163" s="76"/>
    </row>
    <row r="164" spans="1:25">
      <c r="A164" s="73" t="s">
        <v>206</v>
      </c>
      <c r="B164" s="3" t="s">
        <v>28</v>
      </c>
      <c r="C164" s="10">
        <v>16</v>
      </c>
      <c r="D164" s="3" t="s">
        <v>203</v>
      </c>
      <c r="E164" s="3" t="s">
        <v>191</v>
      </c>
      <c r="F164" s="3" t="s">
        <v>37</v>
      </c>
      <c r="G164" s="3" t="s">
        <v>59</v>
      </c>
      <c r="H164" s="35"/>
      <c r="I164" s="39">
        <v>3</v>
      </c>
      <c r="J164" s="7">
        <v>3.2</v>
      </c>
      <c r="K164" s="7">
        <v>30.29</v>
      </c>
      <c r="L164" s="7">
        <v>8.2799999999999994</v>
      </c>
      <c r="M164" s="3">
        <v>8.14</v>
      </c>
      <c r="N164" s="6">
        <v>50.4</v>
      </c>
      <c r="O164" s="6">
        <v>45.8</v>
      </c>
      <c r="P164" s="7">
        <v>2.27</v>
      </c>
      <c r="Q164" s="10">
        <v>262</v>
      </c>
      <c r="R164" s="7">
        <v>10.050000000000001</v>
      </c>
      <c r="S164" s="7">
        <v>14.8</v>
      </c>
      <c r="T164" s="10"/>
      <c r="U164" s="3">
        <v>12.05</v>
      </c>
      <c r="V164" s="3">
        <v>2</v>
      </c>
      <c r="W164" s="3">
        <v>1</v>
      </c>
      <c r="X164" s="3">
        <v>1</v>
      </c>
      <c r="Y164" s="76"/>
    </row>
    <row r="165" spans="1:25">
      <c r="A165" s="73" t="s">
        <v>456</v>
      </c>
      <c r="B165" s="23" t="s">
        <v>28</v>
      </c>
      <c r="C165" s="22">
        <v>18</v>
      </c>
      <c r="D165" s="23" t="s">
        <v>457</v>
      </c>
      <c r="E165" s="23" t="s">
        <v>450</v>
      </c>
      <c r="F165" s="27" t="s">
        <v>45</v>
      </c>
      <c r="G165" s="23" t="s">
        <v>323</v>
      </c>
      <c r="H165" s="37"/>
      <c r="I165" s="41">
        <v>2.82</v>
      </c>
      <c r="J165" s="26">
        <v>3.4</v>
      </c>
      <c r="K165" s="26">
        <v>28.68</v>
      </c>
      <c r="L165" s="26">
        <v>8.3699999999999992</v>
      </c>
      <c r="M165" s="23">
        <v>8.4499999999999993</v>
      </c>
      <c r="N165" s="25">
        <v>49.3</v>
      </c>
      <c r="O165" s="25">
        <v>33.1</v>
      </c>
      <c r="P165" s="26">
        <v>1.65</v>
      </c>
      <c r="Q165" s="22">
        <v>296</v>
      </c>
      <c r="R165" s="26">
        <v>13.5</v>
      </c>
      <c r="S165" s="26">
        <v>19.399999999999999</v>
      </c>
      <c r="T165" s="22"/>
      <c r="U165" s="23">
        <v>7.03</v>
      </c>
      <c r="V165" s="23">
        <v>4</v>
      </c>
      <c r="W165" s="23">
        <v>2</v>
      </c>
      <c r="X165" s="23">
        <v>2</v>
      </c>
      <c r="Y165" s="74">
        <v>2</v>
      </c>
    </row>
    <row r="166" spans="1:25">
      <c r="A166" s="73" t="s">
        <v>172</v>
      </c>
      <c r="B166" s="3" t="s">
        <v>28</v>
      </c>
      <c r="C166" s="3">
        <v>17</v>
      </c>
      <c r="D166" s="3" t="s">
        <v>130</v>
      </c>
      <c r="E166" s="3" t="s">
        <v>118</v>
      </c>
      <c r="F166" s="3" t="s">
        <v>123</v>
      </c>
      <c r="G166" s="3" t="s">
        <v>108</v>
      </c>
      <c r="H166" s="35"/>
      <c r="I166" s="34">
        <v>2.97</v>
      </c>
      <c r="J166" s="3">
        <v>3.4</v>
      </c>
      <c r="K166" s="3">
        <v>29.17</v>
      </c>
      <c r="L166" s="3">
        <v>7.9</v>
      </c>
      <c r="M166" s="3"/>
      <c r="N166" s="43">
        <v>47.3</v>
      </c>
      <c r="O166" s="43">
        <v>33.299999999999997</v>
      </c>
      <c r="P166" s="42">
        <v>1.8</v>
      </c>
      <c r="Q166" s="32">
        <v>257</v>
      </c>
      <c r="R166" s="42">
        <v>10.5</v>
      </c>
      <c r="S166" s="42">
        <v>17.32</v>
      </c>
      <c r="T166" s="32"/>
      <c r="U166" s="32"/>
      <c r="V166" s="3">
        <v>4</v>
      </c>
      <c r="W166" s="3">
        <v>1</v>
      </c>
      <c r="X166" s="3">
        <v>1</v>
      </c>
      <c r="Y166" s="75"/>
    </row>
    <row r="167" spans="1:25">
      <c r="A167" s="73" t="s">
        <v>346</v>
      </c>
      <c r="B167" s="3" t="s">
        <v>28</v>
      </c>
      <c r="C167" s="9">
        <v>18</v>
      </c>
      <c r="D167" s="3" t="s">
        <v>345</v>
      </c>
      <c r="E167" s="3" t="s">
        <v>340</v>
      </c>
      <c r="F167" s="4" t="s">
        <v>37</v>
      </c>
      <c r="G167" s="4" t="s">
        <v>39</v>
      </c>
      <c r="H167" s="35"/>
      <c r="I167" s="39"/>
      <c r="J167" s="7"/>
      <c r="K167" s="7">
        <v>28.38</v>
      </c>
      <c r="L167" s="7">
        <v>7.9</v>
      </c>
      <c r="M167" s="3">
        <v>7.79</v>
      </c>
      <c r="N167" s="6">
        <v>47.7</v>
      </c>
      <c r="O167" s="6">
        <v>50.4</v>
      </c>
      <c r="P167" s="7">
        <v>2.5299999999999998</v>
      </c>
      <c r="Q167" s="10">
        <v>253</v>
      </c>
      <c r="R167" s="7">
        <v>11.4</v>
      </c>
      <c r="S167" s="7">
        <v>17.899999999999999</v>
      </c>
      <c r="T167" s="10"/>
      <c r="U167" s="3">
        <v>12.04</v>
      </c>
      <c r="V167" s="3">
        <v>1</v>
      </c>
      <c r="W167" s="3">
        <v>1</v>
      </c>
      <c r="X167" s="3">
        <v>1</v>
      </c>
      <c r="Y167" s="76"/>
    </row>
    <row r="168" spans="1:25">
      <c r="A168" s="73" t="s">
        <v>160</v>
      </c>
      <c r="B168" s="3" t="s">
        <v>28</v>
      </c>
      <c r="C168" s="3">
        <v>15</v>
      </c>
      <c r="D168" s="3" t="s">
        <v>130</v>
      </c>
      <c r="E168" s="3" t="s">
        <v>118</v>
      </c>
      <c r="F168" s="3" t="s">
        <v>123</v>
      </c>
      <c r="G168" s="3" t="s">
        <v>73</v>
      </c>
      <c r="H168" s="35"/>
      <c r="I168" s="34">
        <v>3.2</v>
      </c>
      <c r="J168" s="3">
        <v>3.72</v>
      </c>
      <c r="K168" s="3">
        <v>23.97</v>
      </c>
      <c r="L168" s="3">
        <v>6.81</v>
      </c>
      <c r="M168" s="3"/>
      <c r="N168" s="43">
        <v>33.1</v>
      </c>
      <c r="O168" s="43">
        <v>23.4</v>
      </c>
      <c r="P168" s="32">
        <v>1.32</v>
      </c>
      <c r="Q168" s="9">
        <v>214</v>
      </c>
      <c r="R168" s="42">
        <v>11.25</v>
      </c>
      <c r="S168" s="42">
        <v>17.23</v>
      </c>
      <c r="T168" s="3"/>
      <c r="U168" s="32">
        <v>7.03</v>
      </c>
      <c r="V168" s="3">
        <v>3</v>
      </c>
      <c r="W168" s="3">
        <v>1</v>
      </c>
      <c r="X168" s="3">
        <v>1</v>
      </c>
      <c r="Y168" s="75"/>
    </row>
    <row r="169" spans="1:25">
      <c r="A169" s="73" t="s">
        <v>325</v>
      </c>
      <c r="B169" s="3" t="s">
        <v>28</v>
      </c>
      <c r="C169" s="10">
        <v>17</v>
      </c>
      <c r="D169" s="3" t="s">
        <v>326</v>
      </c>
      <c r="E169" s="3" t="s">
        <v>110</v>
      </c>
      <c r="F169" s="4" t="s">
        <v>33</v>
      </c>
      <c r="G169" s="4" t="s">
        <v>132</v>
      </c>
      <c r="H169" s="35"/>
      <c r="I169" s="39">
        <v>3</v>
      </c>
      <c r="J169" s="7">
        <v>3.32</v>
      </c>
      <c r="K169" s="7">
        <v>29.73</v>
      </c>
      <c r="L169" s="7">
        <v>8.32</v>
      </c>
      <c r="M169" s="3">
        <v>8.4700000000000006</v>
      </c>
      <c r="N169" s="6">
        <v>49</v>
      </c>
      <c r="O169" s="6">
        <v>39</v>
      </c>
      <c r="P169" s="7">
        <v>2.44</v>
      </c>
      <c r="Q169" s="10">
        <v>265</v>
      </c>
      <c r="R169" s="7">
        <v>13.85</v>
      </c>
      <c r="S169" s="7">
        <v>16.2</v>
      </c>
      <c r="T169" s="10"/>
      <c r="U169" s="3">
        <v>11.09</v>
      </c>
      <c r="V169" s="3">
        <v>2</v>
      </c>
      <c r="W169" s="3">
        <v>1</v>
      </c>
      <c r="X169" s="3">
        <v>2</v>
      </c>
      <c r="Y169" s="76"/>
    </row>
    <row r="170" spans="1:25">
      <c r="A170" s="99" t="s">
        <v>228</v>
      </c>
      <c r="B170" s="84" t="s">
        <v>28</v>
      </c>
      <c r="C170" s="85">
        <v>15</v>
      </c>
      <c r="D170" s="84" t="s">
        <v>202</v>
      </c>
      <c r="E170" s="84" t="s">
        <v>191</v>
      </c>
      <c r="F170" s="84" t="s">
        <v>37</v>
      </c>
      <c r="G170" s="84" t="s">
        <v>40</v>
      </c>
      <c r="H170" s="35"/>
      <c r="I170" s="86">
        <v>3.02</v>
      </c>
      <c r="J170" s="87">
        <v>3.3</v>
      </c>
      <c r="K170" s="87">
        <v>25.73</v>
      </c>
      <c r="L170" s="87">
        <v>7.56</v>
      </c>
      <c r="M170" s="84">
        <v>7.54</v>
      </c>
      <c r="N170" s="88">
        <v>45.9</v>
      </c>
      <c r="O170" s="88">
        <v>37.4</v>
      </c>
      <c r="P170" s="87">
        <v>2.44</v>
      </c>
      <c r="Q170" s="85">
        <v>244</v>
      </c>
      <c r="R170" s="87">
        <v>8.9499999999999993</v>
      </c>
      <c r="S170" s="87">
        <v>12.47</v>
      </c>
      <c r="T170" s="85"/>
      <c r="U170" s="84">
        <v>11.01</v>
      </c>
      <c r="V170" s="84">
        <v>1</v>
      </c>
      <c r="W170" s="84">
        <v>1</v>
      </c>
      <c r="X170" s="84">
        <v>1</v>
      </c>
      <c r="Y170" s="89"/>
    </row>
    <row r="171" spans="1:25">
      <c r="A171" s="51" t="s">
        <v>105</v>
      </c>
      <c r="B171" s="3" t="s">
        <v>28</v>
      </c>
      <c r="C171" s="10">
        <v>17</v>
      </c>
      <c r="D171" s="3" t="s">
        <v>106</v>
      </c>
      <c r="E171" s="3" t="s">
        <v>58</v>
      </c>
      <c r="F171" s="3" t="s">
        <v>24</v>
      </c>
      <c r="G171" s="3" t="s">
        <v>71</v>
      </c>
      <c r="H171" s="143"/>
      <c r="I171" s="7">
        <v>3</v>
      </c>
      <c r="J171" s="7">
        <v>3.38</v>
      </c>
      <c r="K171" s="7">
        <v>29.73</v>
      </c>
      <c r="L171" s="7">
        <v>8.31</v>
      </c>
      <c r="M171" s="3">
        <v>8.23</v>
      </c>
      <c r="N171" s="6">
        <v>39.799999999999997</v>
      </c>
      <c r="O171" s="6">
        <v>34.200000000000003</v>
      </c>
      <c r="P171" s="7">
        <v>2.23</v>
      </c>
      <c r="Q171" s="10">
        <v>257</v>
      </c>
      <c r="R171" s="7">
        <v>10</v>
      </c>
      <c r="S171" s="7">
        <v>15.13</v>
      </c>
      <c r="T171" s="10">
        <v>3160</v>
      </c>
      <c r="U171" s="3"/>
      <c r="V171" s="3">
        <v>4</v>
      </c>
      <c r="W171" s="3">
        <v>2</v>
      </c>
      <c r="X171" s="3">
        <v>2</v>
      </c>
      <c r="Y171" s="3"/>
    </row>
    <row r="182" spans="1:25" ht="15" thickBot="1">
      <c r="A182" s="96"/>
      <c r="B182" s="97"/>
      <c r="C182" s="83"/>
      <c r="D182" s="97"/>
      <c r="E182" s="97"/>
      <c r="F182" s="97"/>
      <c r="G182" s="97"/>
      <c r="H182" s="98"/>
      <c r="I182" s="82"/>
      <c r="J182" s="82"/>
      <c r="K182" s="82"/>
      <c r="L182" s="82"/>
      <c r="M182" s="82"/>
      <c r="N182" s="82"/>
      <c r="O182" s="82"/>
      <c r="P182" s="82"/>
      <c r="Q182" s="82"/>
      <c r="R182" s="83"/>
      <c r="S182" s="83"/>
      <c r="T182" s="83"/>
      <c r="U182" s="83"/>
      <c r="V182" s="83"/>
      <c r="W182" s="83"/>
      <c r="X182" s="83"/>
      <c r="Y182" s="83"/>
    </row>
    <row r="320" spans="18:21">
      <c r="R320" s="105"/>
      <c r="S320" s="105"/>
      <c r="T320" s="105"/>
      <c r="U320" s="105"/>
    </row>
    <row r="321" spans="18:21">
      <c r="R321" s="105"/>
      <c r="S321" s="105"/>
      <c r="T321" s="105"/>
      <c r="U321" s="105"/>
    </row>
    <row r="322" spans="18:21">
      <c r="R322" s="105"/>
      <c r="S322" s="105"/>
      <c r="T322" s="105"/>
      <c r="U322" s="105"/>
    </row>
    <row r="323" spans="18:21">
      <c r="R323" s="105"/>
      <c r="S323" s="105"/>
      <c r="T323" s="105"/>
      <c r="U323" s="105"/>
    </row>
    <row r="324" spans="18:21">
      <c r="R324" s="105"/>
      <c r="S324" s="105"/>
      <c r="T324" s="105"/>
      <c r="U324" s="105"/>
    </row>
  </sheetData>
  <autoFilter ref="A13:AY171" xr:uid="{5D0A4A2B-47F1-442E-82B3-4808591DB13F}">
    <sortState xmlns:xlrd2="http://schemas.microsoft.com/office/spreadsheetml/2017/richdata2" ref="A14:Y171">
      <sortCondition ref="A13:A171"/>
    </sortState>
  </autoFilter>
  <dataConsolidate/>
  <mergeCells count="11">
    <mergeCell ref="A1:Y1"/>
    <mergeCell ref="A3:H3"/>
    <mergeCell ref="A4:H4"/>
    <mergeCell ref="A5:H5"/>
    <mergeCell ref="A6:H6"/>
    <mergeCell ref="A12:U12"/>
    <mergeCell ref="A7:H7"/>
    <mergeCell ref="A8:H8"/>
    <mergeCell ref="A9:U9"/>
    <mergeCell ref="A10:U10"/>
    <mergeCell ref="A11:U11"/>
  </mergeCells>
  <dataValidations count="8">
    <dataValidation type="decimal" allowBlank="1" showDropDown="1" showInputMessage="1" prompt="Zadejte číslo je mezi 1 a 4 (1 - nejlepší, 4 - nejhorší)" sqref="U91" xr:uid="{5C892FE8-23FC-495A-B98C-D6499FB6DCC1}">
      <formula1>1</formula1>
      <formula2>4</formula2>
    </dataValidation>
    <dataValidation allowBlank="1" showInputMessage="1" sqref="U87" xr:uid="{F7BC872A-CE47-498F-AB13-61465D71E81F}"/>
    <dataValidation type="decimal" allowBlank="1" showDropDown="1" showInputMessage="1" showErrorMessage="1" prompt="Zadejte výsledek nebo 0" sqref="K14:K15 P15 I53:K111 U68 Q112:Q138 S14:U15 R15 Q14:Q15 N53:O64 L65:N111 N14:O18 P65:T111 R53:U64 Q53:Q57 Q61 P64 U112:U135 N112:O171 R112:T171 I112:L171 I3:Y8 Q140:Q171 O19:P52 R16:V52 L14:L63 K17:K52 I14:J52" xr:uid="{16AD3031-22B3-499A-B7A1-EE7A01D4D6A9}">
      <formula1>0</formula1>
      <formula2>20000</formula2>
    </dataValidation>
    <dataValidation type="decimal" allowBlank="1" showDropDown="1" showInputMessage="1" showErrorMessage="1" prompt="Zadejte číslo mezi 0 a 3" sqref="P14 P53:P63 O65:O111 P16:P18 P112:P171" xr:uid="{D4CE1974-8C4C-4835-87B8-A7EB1FCACAA8}">
      <formula1>0</formula1>
      <formula2>3</formula2>
    </dataValidation>
    <dataValidation type="decimal" allowBlank="1" showDropDown="1" showInputMessage="1" showErrorMessage="1" prompt="Zadejte číslo je mezi 1 a 4 (1 - nejlepší, 4 - nejhorší)" sqref="V14:Y15 V53:X111 U65:U67 U69:U86 U88:U90 U92:U111 V112:Y171 W16:Y52" xr:uid="{40B1309F-5A94-4CD7-9AD7-CE47C93B83B8}">
      <formula1>1</formula1>
      <formula2>4</formula2>
    </dataValidation>
    <dataValidation type="decimal" allowBlank="1" showDropDown="1" showInputMessage="1" prompt="Zadejte výsledek nebo 0" sqref="U136:U171" xr:uid="{75E9FB6E-C088-4B3C-80A9-AF049F9BD624}">
      <formula1>0</formula1>
      <formula2>20000</formula2>
    </dataValidation>
    <dataValidation type="list" allowBlank="1" showErrorMessage="1" sqref="G14:G111" xr:uid="{F2B50218-B013-4D9A-BD1F-742315A4F229}">
      <formula1>"100 m,100 m překážek,10000 m,110 m překážek,150 m,1500 m,1500 m překážek,200 m,200 m překážek,2000 m překážek,300 m,300 m překážek,3000 m,3000 m překážek,400 m,400 m překážek,5000 m,60 m,800 m,desetiboj,devítiboj,hod diskem 0.75kg,hod diskem 1.5kg,hod dis"&amp;"kem 1kg,hod diskem 1.75kg,hod kladivem 3kg,hod kladivem 4kg,hod kladivem 5kg,hod kladivem 6kg,hod oštěpem 500g,hod oštěpem 600g,hod oštěpem 700g,hod oštěpem 800g,chůze dráha 10000 m,chůze dráha 3000 m,chůze dráha 5000 m,sedmiboj,skok daleký,skok o tyči,sk"&amp;"ok vysoký,trojskok,vrh koulí 3kg,vrh koulí 4kg,vrh koulí 5kg,vrh koulí 6kg"</formula1>
    </dataValidation>
    <dataValidation type="decimal" allowBlank="1" showDropDown="1" showInputMessage="1" showErrorMessage="1" prompt="Zadejte číslo je mezi 15 a 20" sqref="C14:C171" xr:uid="{8943E61B-BA19-4027-AFC3-FDE3D7B7C4D7}">
      <formula1>15</formula1>
      <formula2>20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E33C-9F46-463B-8664-B8B59F970627}">
  <dimension ref="A1:Y138"/>
  <sheetViews>
    <sheetView tabSelected="1" workbookViewId="0">
      <pane xSplit="8" ySplit="2" topLeftCell="I126" activePane="bottomRight" state="frozen"/>
      <selection pane="topRight" activeCell="I1" sqref="I1"/>
      <selection pane="bottomLeft" activeCell="A2" sqref="A2"/>
      <selection pane="bottomRight" activeCell="F90" sqref="F90"/>
    </sheetView>
  </sheetViews>
  <sheetFormatPr defaultRowHeight="14.5"/>
  <cols>
    <col min="1" max="1" width="23.36328125" bestFit="1" customWidth="1"/>
    <col min="2" max="2" width="4.453125" customWidth="1"/>
    <col min="3" max="3" width="4.81640625" customWidth="1"/>
    <col min="4" max="7" width="13.1796875" customWidth="1"/>
    <col min="8" max="8" width="9.1796875" customWidth="1"/>
  </cols>
  <sheetData>
    <row r="1" spans="1:25">
      <c r="A1" s="139" t="s">
        <v>497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</row>
    <row r="2" spans="1:25" s="144" customFormat="1" ht="102" thickBot="1">
      <c r="A2" s="54" t="s">
        <v>467</v>
      </c>
      <c r="B2" s="55" t="s">
        <v>468</v>
      </c>
      <c r="C2" s="56" t="s">
        <v>0</v>
      </c>
      <c r="D2" s="55" t="s">
        <v>469</v>
      </c>
      <c r="E2" s="55" t="s">
        <v>470</v>
      </c>
      <c r="F2" s="55" t="s">
        <v>1</v>
      </c>
      <c r="G2" s="55" t="s">
        <v>471</v>
      </c>
      <c r="H2" s="33" t="s">
        <v>2</v>
      </c>
      <c r="I2" s="135" t="s">
        <v>3</v>
      </c>
      <c r="J2" s="136" t="s">
        <v>4</v>
      </c>
      <c r="K2" s="136" t="s">
        <v>5</v>
      </c>
      <c r="L2" s="136" t="s">
        <v>6</v>
      </c>
      <c r="M2" s="137" t="s">
        <v>7</v>
      </c>
      <c r="N2" s="136" t="s">
        <v>8</v>
      </c>
      <c r="O2" s="136" t="s">
        <v>9</v>
      </c>
      <c r="P2" s="136" t="s">
        <v>10</v>
      </c>
      <c r="Q2" s="138" t="s">
        <v>11</v>
      </c>
      <c r="R2" s="136" t="s">
        <v>12</v>
      </c>
      <c r="S2" s="136" t="s">
        <v>13</v>
      </c>
      <c r="T2" s="138" t="s">
        <v>14</v>
      </c>
      <c r="U2" s="137" t="s">
        <v>15</v>
      </c>
      <c r="V2" s="137" t="s">
        <v>16</v>
      </c>
      <c r="W2" s="137" t="s">
        <v>17</v>
      </c>
      <c r="X2" s="137" t="s">
        <v>18</v>
      </c>
      <c r="Y2" s="137" t="s">
        <v>19</v>
      </c>
    </row>
    <row r="3" spans="1:25">
      <c r="A3" s="153" t="s">
        <v>472</v>
      </c>
      <c r="B3" s="154"/>
      <c r="C3" s="154"/>
      <c r="D3" s="154"/>
      <c r="E3" s="154"/>
      <c r="F3" s="154"/>
      <c r="G3" s="154"/>
      <c r="H3" s="155"/>
      <c r="I3" s="95">
        <f t="shared" ref="I3:Y3" si="0">COUNTIF(I14:I138, "&lt;&gt;")</f>
        <v>119</v>
      </c>
      <c r="J3" s="95">
        <f t="shared" si="0"/>
        <v>119</v>
      </c>
      <c r="K3" s="95">
        <f t="shared" si="0"/>
        <v>114</v>
      </c>
      <c r="L3" s="95">
        <f t="shared" si="0"/>
        <v>116</v>
      </c>
      <c r="M3" s="95">
        <f t="shared" si="0"/>
        <v>98</v>
      </c>
      <c r="N3" s="95">
        <f t="shared" si="0"/>
        <v>119</v>
      </c>
      <c r="O3" s="95">
        <f t="shared" si="0"/>
        <v>119</v>
      </c>
      <c r="P3" s="95">
        <f t="shared" si="0"/>
        <v>119</v>
      </c>
      <c r="Q3" s="95">
        <f t="shared" si="0"/>
        <v>119</v>
      </c>
      <c r="R3" s="95">
        <f t="shared" si="0"/>
        <v>121</v>
      </c>
      <c r="S3" s="95">
        <f t="shared" si="0"/>
        <v>122</v>
      </c>
      <c r="T3" s="95">
        <f t="shared" si="0"/>
        <v>66</v>
      </c>
      <c r="U3" s="95">
        <f t="shared" si="0"/>
        <v>50</v>
      </c>
      <c r="V3" s="95">
        <f t="shared" si="0"/>
        <v>120</v>
      </c>
      <c r="W3" s="95">
        <f t="shared" si="0"/>
        <v>120</v>
      </c>
      <c r="X3" s="95">
        <f t="shared" si="0"/>
        <v>120</v>
      </c>
      <c r="Y3" s="106">
        <f t="shared" si="0"/>
        <v>31</v>
      </c>
    </row>
    <row r="4" spans="1:25">
      <c r="A4" s="156" t="s">
        <v>473</v>
      </c>
      <c r="B4" s="157"/>
      <c r="C4" s="157"/>
      <c r="D4" s="157"/>
      <c r="E4" s="157"/>
      <c r="F4" s="157"/>
      <c r="G4" s="157"/>
      <c r="H4" s="158"/>
      <c r="I4" s="107">
        <f t="shared" ref="I4:Y4" si="1">COUNTBLANK(I14:I138)</f>
        <v>6</v>
      </c>
      <c r="J4" s="107">
        <f t="shared" si="1"/>
        <v>6</v>
      </c>
      <c r="K4" s="107">
        <f t="shared" si="1"/>
        <v>11</v>
      </c>
      <c r="L4" s="107">
        <f t="shared" si="1"/>
        <v>9</v>
      </c>
      <c r="M4" s="107">
        <f t="shared" si="1"/>
        <v>27</v>
      </c>
      <c r="N4" s="107">
        <f t="shared" si="1"/>
        <v>6</v>
      </c>
      <c r="O4" s="107">
        <f t="shared" si="1"/>
        <v>6</v>
      </c>
      <c r="P4" s="107">
        <f t="shared" si="1"/>
        <v>6</v>
      </c>
      <c r="Q4" s="107">
        <f t="shared" si="1"/>
        <v>6</v>
      </c>
      <c r="R4" s="107">
        <f t="shared" si="1"/>
        <v>4</v>
      </c>
      <c r="S4" s="107">
        <f t="shared" si="1"/>
        <v>3</v>
      </c>
      <c r="T4" s="107">
        <f t="shared" si="1"/>
        <v>59</v>
      </c>
      <c r="U4" s="107">
        <f t="shared" si="1"/>
        <v>75</v>
      </c>
      <c r="V4" s="107">
        <f t="shared" si="1"/>
        <v>5</v>
      </c>
      <c r="W4" s="107">
        <f t="shared" si="1"/>
        <v>5</v>
      </c>
      <c r="X4" s="107">
        <f t="shared" si="1"/>
        <v>5</v>
      </c>
      <c r="Y4" s="108">
        <f t="shared" si="1"/>
        <v>94</v>
      </c>
    </row>
    <row r="5" spans="1:25">
      <c r="A5" s="156" t="s">
        <v>474</v>
      </c>
      <c r="B5" s="157"/>
      <c r="C5" s="157"/>
      <c r="D5" s="157"/>
      <c r="E5" s="157"/>
      <c r="F5" s="157"/>
      <c r="G5" s="157"/>
      <c r="H5" s="158"/>
      <c r="I5" s="118">
        <f t="shared" ref="I5:Y5" si="2">AVERAGEIF(I14:I138,"&lt;&gt;0")</f>
        <v>3.2877226890756317</v>
      </c>
      <c r="J5" s="118">
        <f t="shared" si="2"/>
        <v>3.8098403361344531</v>
      </c>
      <c r="K5" s="118">
        <f t="shared" si="2"/>
        <v>23.823947368421056</v>
      </c>
      <c r="L5" s="118">
        <f t="shared" si="2"/>
        <v>6.6715517241379283</v>
      </c>
      <c r="M5" s="118">
        <f t="shared" si="2"/>
        <v>6.6612244897959165</v>
      </c>
      <c r="N5" s="118">
        <f t="shared" si="2"/>
        <v>33.404201680672266</v>
      </c>
      <c r="O5" s="118">
        <f t="shared" si="2"/>
        <v>28.680672268907543</v>
      </c>
      <c r="P5" s="118">
        <f t="shared" si="2"/>
        <v>1.5742016806722692</v>
      </c>
      <c r="Q5" s="118">
        <f t="shared" si="2"/>
        <v>218.9579831932773</v>
      </c>
      <c r="R5" s="118">
        <f t="shared" si="2"/>
        <v>10.604462809917358</v>
      </c>
      <c r="S5" s="118">
        <f t="shared" si="2"/>
        <v>11.886557377049177</v>
      </c>
      <c r="T5" s="118">
        <f t="shared" si="2"/>
        <v>2688.590909090909</v>
      </c>
      <c r="U5" s="118">
        <f t="shared" si="2"/>
        <v>8.0549999999999979</v>
      </c>
      <c r="V5" s="118">
        <f t="shared" si="2"/>
        <v>1.8</v>
      </c>
      <c r="W5" s="118">
        <f t="shared" si="2"/>
        <v>1.075</v>
      </c>
      <c r="X5" s="118">
        <f t="shared" si="2"/>
        <v>1.325</v>
      </c>
      <c r="Y5" s="119">
        <f t="shared" si="2"/>
        <v>1.6774193548387097</v>
      </c>
    </row>
    <row r="6" spans="1:25">
      <c r="A6" s="156" t="s">
        <v>475</v>
      </c>
      <c r="B6" s="157"/>
      <c r="C6" s="157"/>
      <c r="D6" s="157"/>
      <c r="E6" s="157"/>
      <c r="F6" s="157"/>
      <c r="G6" s="157"/>
      <c r="H6" s="158"/>
      <c r="I6" s="118">
        <f t="shared" ref="I6:U6" si="3">STDEVA(I14:I138)</f>
        <v>0.15953023858571788</v>
      </c>
      <c r="J6" s="118">
        <f t="shared" si="3"/>
        <v>0.24171698618437135</v>
      </c>
      <c r="K6" s="118">
        <f t="shared" si="3"/>
        <v>1.8907846469855312</v>
      </c>
      <c r="L6" s="118">
        <f t="shared" si="3"/>
        <v>0.53295827954553066</v>
      </c>
      <c r="M6" s="118">
        <f t="shared" si="3"/>
        <v>0.55566485728438064</v>
      </c>
      <c r="N6" s="118">
        <f t="shared" si="3"/>
        <v>4.5725673343075997</v>
      </c>
      <c r="O6" s="118">
        <f t="shared" si="3"/>
        <v>4.5689311384190647</v>
      </c>
      <c r="P6" s="118">
        <f t="shared" si="3"/>
        <v>0.36597558452952395</v>
      </c>
      <c r="Q6" s="118">
        <f t="shared" si="3"/>
        <v>16.862552513008001</v>
      </c>
      <c r="R6" s="118">
        <f t="shared" si="3"/>
        <v>2.4337501756251236</v>
      </c>
      <c r="S6" s="118">
        <f t="shared" si="3"/>
        <v>2.3347407771914845</v>
      </c>
      <c r="T6" s="118">
        <f t="shared" si="3"/>
        <v>319.77944212908898</v>
      </c>
      <c r="U6" s="118">
        <f t="shared" si="3"/>
        <v>2.0656038796814742</v>
      </c>
      <c r="V6" s="118"/>
      <c r="W6" s="118"/>
      <c r="X6" s="118"/>
      <c r="Y6" s="119"/>
    </row>
    <row r="7" spans="1:25">
      <c r="A7" s="156" t="s">
        <v>476</v>
      </c>
      <c r="B7" s="157"/>
      <c r="C7" s="157"/>
      <c r="D7" s="157"/>
      <c r="E7" s="157"/>
      <c r="F7" s="157"/>
      <c r="G7" s="157"/>
      <c r="H7" s="158"/>
      <c r="I7" s="118">
        <f t="shared" ref="I7:U7" si="4">MIN(I14:I138)</f>
        <v>2.99</v>
      </c>
      <c r="J7" s="118">
        <f t="shared" si="4"/>
        <v>3.33</v>
      </c>
      <c r="K7" s="118">
        <f t="shared" si="4"/>
        <v>16.72</v>
      </c>
      <c r="L7" s="118">
        <f t="shared" si="4"/>
        <v>5</v>
      </c>
      <c r="M7" s="118">
        <f t="shared" si="4"/>
        <v>5.16</v>
      </c>
      <c r="N7" s="118">
        <f t="shared" si="4"/>
        <v>18.5</v>
      </c>
      <c r="O7" s="118">
        <f t="shared" si="4"/>
        <v>14.8</v>
      </c>
      <c r="P7" s="118">
        <f t="shared" si="4"/>
        <v>0.55000000000000004</v>
      </c>
      <c r="Q7" s="132">
        <f t="shared" si="4"/>
        <v>153</v>
      </c>
      <c r="R7" s="118">
        <f t="shared" si="4"/>
        <v>6.2</v>
      </c>
      <c r="S7" s="118">
        <f t="shared" si="4"/>
        <v>5.64</v>
      </c>
      <c r="T7" s="122">
        <f t="shared" si="4"/>
        <v>2110</v>
      </c>
      <c r="U7" s="118">
        <f t="shared" si="4"/>
        <v>2.06</v>
      </c>
      <c r="V7" s="118"/>
      <c r="W7" s="118"/>
      <c r="X7" s="118"/>
      <c r="Y7" s="119"/>
    </row>
    <row r="8" spans="1:25" ht="15" thickBot="1">
      <c r="A8" s="159" t="s">
        <v>477</v>
      </c>
      <c r="B8" s="160"/>
      <c r="C8" s="160"/>
      <c r="D8" s="160"/>
      <c r="E8" s="160"/>
      <c r="F8" s="160"/>
      <c r="G8" s="160"/>
      <c r="H8" s="161"/>
      <c r="I8" s="120">
        <f t="shared" ref="I8:U8" si="5">MAX(I14:I138)</f>
        <v>3.83</v>
      </c>
      <c r="J8" s="120">
        <f t="shared" si="5"/>
        <v>4.9000000000000004</v>
      </c>
      <c r="K8" s="120">
        <f t="shared" si="5"/>
        <v>28.08</v>
      </c>
      <c r="L8" s="120">
        <f t="shared" si="5"/>
        <v>7.76</v>
      </c>
      <c r="M8" s="120">
        <f t="shared" si="5"/>
        <v>7.79</v>
      </c>
      <c r="N8" s="120">
        <f t="shared" si="5"/>
        <v>42.8</v>
      </c>
      <c r="O8" s="120">
        <f t="shared" si="5"/>
        <v>37.6</v>
      </c>
      <c r="P8" s="120">
        <f t="shared" si="5"/>
        <v>2.57</v>
      </c>
      <c r="Q8" s="123">
        <f t="shared" si="5"/>
        <v>254</v>
      </c>
      <c r="R8" s="120">
        <f t="shared" si="5"/>
        <v>21.3</v>
      </c>
      <c r="S8" s="120">
        <f t="shared" si="5"/>
        <v>17.75</v>
      </c>
      <c r="T8" s="123">
        <f t="shared" si="5"/>
        <v>3210</v>
      </c>
      <c r="U8" s="120">
        <f t="shared" si="5"/>
        <v>12.03</v>
      </c>
      <c r="V8" s="120"/>
      <c r="W8" s="120"/>
      <c r="X8" s="120"/>
      <c r="Y8" s="121"/>
    </row>
    <row r="9" spans="1:25">
      <c r="A9" s="149" t="s">
        <v>492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09" t="s">
        <v>498</v>
      </c>
      <c r="W9" s="110" t="s">
        <v>499</v>
      </c>
      <c r="X9" s="110" t="s">
        <v>500</v>
      </c>
      <c r="Y9" s="111" t="s">
        <v>501</v>
      </c>
    </row>
    <row r="10" spans="1:25">
      <c r="A10" s="147" t="s">
        <v>493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12" t="s">
        <v>502</v>
      </c>
      <c r="W10" s="28" t="s">
        <v>505</v>
      </c>
      <c r="X10" s="28" t="s">
        <v>507</v>
      </c>
      <c r="Y10" s="113" t="s">
        <v>509</v>
      </c>
    </row>
    <row r="11" spans="1:25">
      <c r="A11" s="147" t="s">
        <v>494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12" t="s">
        <v>503</v>
      </c>
      <c r="W11" s="28" t="s">
        <v>506</v>
      </c>
      <c r="X11" s="28" t="s">
        <v>508</v>
      </c>
      <c r="Y11" s="113">
        <v>0</v>
      </c>
    </row>
    <row r="12" spans="1:25" ht="15" thickBot="1">
      <c r="A12" s="145" t="s">
        <v>495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14" t="s">
        <v>504</v>
      </c>
      <c r="W12" s="115">
        <v>0</v>
      </c>
      <c r="X12" s="115">
        <v>0</v>
      </c>
      <c r="Y12" s="116" t="s">
        <v>510</v>
      </c>
    </row>
    <row r="13" spans="1:25" ht="58">
      <c r="A13" s="54" t="s">
        <v>467</v>
      </c>
      <c r="B13" s="55" t="s">
        <v>468</v>
      </c>
      <c r="C13" s="56" t="s">
        <v>0</v>
      </c>
      <c r="D13" s="55" t="s">
        <v>469</v>
      </c>
      <c r="E13" s="55" t="s">
        <v>470</v>
      </c>
      <c r="F13" s="55" t="s">
        <v>1</v>
      </c>
      <c r="G13" s="55" t="s">
        <v>471</v>
      </c>
      <c r="H13" s="33" t="s">
        <v>2</v>
      </c>
      <c r="I13" s="125" t="s">
        <v>514</v>
      </c>
      <c r="J13" s="125" t="s">
        <v>515</v>
      </c>
      <c r="K13" s="125" t="s">
        <v>511</v>
      </c>
      <c r="L13" s="125" t="s">
        <v>516</v>
      </c>
      <c r="M13" s="125" t="s">
        <v>512</v>
      </c>
      <c r="N13" s="125" t="s">
        <v>513</v>
      </c>
      <c r="O13" s="125" t="s">
        <v>517</v>
      </c>
      <c r="P13" s="125" t="s">
        <v>518</v>
      </c>
      <c r="Q13" s="125" t="s">
        <v>519</v>
      </c>
      <c r="R13" s="125" t="s">
        <v>520</v>
      </c>
      <c r="S13" s="125" t="s">
        <v>521</v>
      </c>
      <c r="T13" s="125" t="s">
        <v>522</v>
      </c>
      <c r="U13" s="125" t="s">
        <v>523</v>
      </c>
      <c r="V13" s="126" t="s">
        <v>524</v>
      </c>
      <c r="W13" s="126" t="s">
        <v>525</v>
      </c>
      <c r="X13" s="126" t="s">
        <v>526</v>
      </c>
      <c r="Y13" s="127" t="s">
        <v>527</v>
      </c>
    </row>
    <row r="14" spans="1:25">
      <c r="A14" s="61" t="s">
        <v>235</v>
      </c>
      <c r="B14" s="62" t="s">
        <v>21</v>
      </c>
      <c r="C14" s="63">
        <v>16</v>
      </c>
      <c r="D14" s="62" t="s">
        <v>190</v>
      </c>
      <c r="E14" s="62" t="s">
        <v>191</v>
      </c>
      <c r="F14" s="62" t="s">
        <v>48</v>
      </c>
      <c r="G14" s="62" t="s">
        <v>64</v>
      </c>
      <c r="H14" s="35"/>
      <c r="I14" s="64">
        <v>2.99</v>
      </c>
      <c r="J14" s="65">
        <v>3.51</v>
      </c>
      <c r="K14" s="65">
        <v>26.67</v>
      </c>
      <c r="L14" s="65">
        <v>7.32</v>
      </c>
      <c r="M14" s="62">
        <v>7.51</v>
      </c>
      <c r="N14" s="124">
        <v>38</v>
      </c>
      <c r="O14" s="124">
        <v>30.9</v>
      </c>
      <c r="P14" s="65">
        <v>1.88</v>
      </c>
      <c r="Q14" s="63">
        <v>240</v>
      </c>
      <c r="R14" s="65">
        <v>13.5</v>
      </c>
      <c r="S14" s="65">
        <v>13.28</v>
      </c>
      <c r="T14" s="63">
        <v>2870</v>
      </c>
      <c r="U14" s="62"/>
      <c r="V14" s="62">
        <v>1</v>
      </c>
      <c r="W14" s="62">
        <v>1</v>
      </c>
      <c r="X14" s="62">
        <v>1</v>
      </c>
      <c r="Y14" s="62"/>
    </row>
    <row r="15" spans="1:25">
      <c r="A15" s="51" t="s">
        <v>223</v>
      </c>
      <c r="B15" s="3" t="s">
        <v>21</v>
      </c>
      <c r="C15" s="10">
        <v>18</v>
      </c>
      <c r="D15" s="3" t="s">
        <v>193</v>
      </c>
      <c r="E15" s="3" t="s">
        <v>191</v>
      </c>
      <c r="F15" s="3" t="s">
        <v>33</v>
      </c>
      <c r="G15" s="3" t="s">
        <v>26</v>
      </c>
      <c r="H15" s="35"/>
      <c r="I15" s="39">
        <v>3</v>
      </c>
      <c r="J15" s="7">
        <v>3.54</v>
      </c>
      <c r="K15" s="7">
        <v>26.3</v>
      </c>
      <c r="L15" s="7">
        <v>7.12</v>
      </c>
      <c r="M15" s="3">
        <v>7.12</v>
      </c>
      <c r="N15" s="6">
        <v>39.799999999999997</v>
      </c>
      <c r="O15" s="6">
        <v>33.1</v>
      </c>
      <c r="P15" s="7">
        <v>1.84</v>
      </c>
      <c r="Q15" s="10">
        <v>236</v>
      </c>
      <c r="R15" s="7">
        <v>13.2</v>
      </c>
      <c r="S15" s="7">
        <v>13.26</v>
      </c>
      <c r="T15" s="10">
        <v>2570</v>
      </c>
      <c r="U15" s="3"/>
      <c r="V15" s="3">
        <v>1</v>
      </c>
      <c r="W15" s="3">
        <v>1</v>
      </c>
      <c r="X15" s="3">
        <v>1</v>
      </c>
      <c r="Y15" s="3"/>
    </row>
    <row r="16" spans="1:25">
      <c r="A16" s="51" t="s">
        <v>150</v>
      </c>
      <c r="B16" s="3" t="s">
        <v>21</v>
      </c>
      <c r="C16" s="3">
        <v>17</v>
      </c>
      <c r="D16" s="3" t="s">
        <v>117</v>
      </c>
      <c r="E16" s="3" t="s">
        <v>118</v>
      </c>
      <c r="F16" s="3" t="s">
        <v>37</v>
      </c>
      <c r="G16" s="3" t="s">
        <v>59</v>
      </c>
      <c r="H16" s="35"/>
      <c r="I16" s="34">
        <v>3.04</v>
      </c>
      <c r="J16" s="3">
        <v>3.46</v>
      </c>
      <c r="K16" s="3">
        <v>27.18</v>
      </c>
      <c r="L16" s="3">
        <v>6.9</v>
      </c>
      <c r="M16" s="3"/>
      <c r="N16" s="32">
        <v>33</v>
      </c>
      <c r="O16" s="32">
        <v>26</v>
      </c>
      <c r="P16" s="32">
        <v>1.28</v>
      </c>
      <c r="Q16" s="9">
        <v>215</v>
      </c>
      <c r="R16" s="32">
        <v>8.5</v>
      </c>
      <c r="S16" s="32">
        <v>12.01</v>
      </c>
      <c r="T16" s="3">
        <v>2800</v>
      </c>
      <c r="U16" s="32"/>
      <c r="V16" s="3">
        <v>1</v>
      </c>
      <c r="W16" s="3">
        <v>1</v>
      </c>
      <c r="X16" s="3">
        <v>1</v>
      </c>
      <c r="Y16" s="30"/>
    </row>
    <row r="17" spans="1:25">
      <c r="A17" s="51" t="s">
        <v>433</v>
      </c>
      <c r="B17" s="23" t="s">
        <v>21</v>
      </c>
      <c r="C17" s="22">
        <v>18</v>
      </c>
      <c r="D17" s="23" t="s">
        <v>423</v>
      </c>
      <c r="E17" s="23" t="s">
        <v>424</v>
      </c>
      <c r="F17" s="27" t="s">
        <v>33</v>
      </c>
      <c r="G17" s="27" t="s">
        <v>51</v>
      </c>
      <c r="H17" s="37"/>
      <c r="I17" s="41">
        <v>3.06</v>
      </c>
      <c r="J17" s="26">
        <v>3.64</v>
      </c>
      <c r="K17" s="26">
        <v>26.18</v>
      </c>
      <c r="L17" s="26">
        <v>7.56</v>
      </c>
      <c r="M17" s="23">
        <v>7.42</v>
      </c>
      <c r="N17" s="25">
        <v>36.1</v>
      </c>
      <c r="O17" s="25">
        <v>30.5</v>
      </c>
      <c r="P17" s="26">
        <v>1.58</v>
      </c>
      <c r="Q17" s="22">
        <v>243</v>
      </c>
      <c r="R17" s="26">
        <v>11.3</v>
      </c>
      <c r="S17" s="26">
        <v>11.5</v>
      </c>
      <c r="T17" s="22"/>
      <c r="U17" s="23">
        <v>8.08</v>
      </c>
      <c r="V17" s="23">
        <v>2</v>
      </c>
      <c r="W17" s="23">
        <v>1</v>
      </c>
      <c r="X17" s="23">
        <v>1</v>
      </c>
      <c r="Y17" s="23">
        <v>1</v>
      </c>
    </row>
    <row r="18" spans="1:25">
      <c r="A18" s="51" t="s">
        <v>171</v>
      </c>
      <c r="B18" s="3" t="s">
        <v>21</v>
      </c>
      <c r="C18" s="3">
        <v>15</v>
      </c>
      <c r="D18" s="3" t="s">
        <v>155</v>
      </c>
      <c r="E18" s="3" t="s">
        <v>118</v>
      </c>
      <c r="F18" s="3" t="s">
        <v>37</v>
      </c>
      <c r="G18" s="3" t="s">
        <v>40</v>
      </c>
      <c r="H18" s="35"/>
      <c r="I18" s="34">
        <v>3.07</v>
      </c>
      <c r="J18" s="3">
        <v>3.55</v>
      </c>
      <c r="K18" s="3">
        <v>23.5</v>
      </c>
      <c r="L18" s="3">
        <v>6.64</v>
      </c>
      <c r="M18" s="3"/>
      <c r="N18" s="32">
        <v>40.4</v>
      </c>
      <c r="O18" s="32">
        <v>22.6</v>
      </c>
      <c r="P18" s="32">
        <v>1.08</v>
      </c>
      <c r="Q18" s="9">
        <v>222</v>
      </c>
      <c r="R18" s="32">
        <v>8.3000000000000007</v>
      </c>
      <c r="S18" s="32">
        <v>5.64</v>
      </c>
      <c r="T18" s="3"/>
      <c r="U18" s="32">
        <v>5.07</v>
      </c>
      <c r="V18" s="3">
        <v>3</v>
      </c>
      <c r="W18" s="3">
        <v>1</v>
      </c>
      <c r="X18" s="3">
        <v>3</v>
      </c>
      <c r="Y18" s="30"/>
    </row>
    <row r="19" spans="1:25">
      <c r="A19" s="51" t="s">
        <v>387</v>
      </c>
      <c r="B19" s="23" t="s">
        <v>21</v>
      </c>
      <c r="C19" s="22">
        <v>17</v>
      </c>
      <c r="D19" s="23" t="s">
        <v>388</v>
      </c>
      <c r="E19" s="23" t="s">
        <v>386</v>
      </c>
      <c r="F19" s="27" t="s">
        <v>37</v>
      </c>
      <c r="G19" s="27" t="s">
        <v>40</v>
      </c>
      <c r="H19" s="37"/>
      <c r="I19" s="41">
        <v>3.07</v>
      </c>
      <c r="J19" s="26">
        <v>3.57</v>
      </c>
      <c r="K19" s="26">
        <v>24.62</v>
      </c>
      <c r="L19" s="26">
        <v>6.77</v>
      </c>
      <c r="M19" s="23">
        <v>7.04</v>
      </c>
      <c r="N19" s="25">
        <v>39.4</v>
      </c>
      <c r="O19" s="25">
        <v>31</v>
      </c>
      <c r="P19" s="26">
        <v>1.56</v>
      </c>
      <c r="Q19" s="22">
        <v>237</v>
      </c>
      <c r="R19" s="26">
        <v>10.199999999999999</v>
      </c>
      <c r="S19" s="26">
        <v>15.73</v>
      </c>
      <c r="T19" s="22"/>
      <c r="U19" s="23">
        <v>9.02</v>
      </c>
      <c r="V19" s="23">
        <v>3</v>
      </c>
      <c r="W19" s="23">
        <v>1</v>
      </c>
      <c r="X19" s="23">
        <v>1</v>
      </c>
      <c r="Y19" s="23"/>
    </row>
    <row r="20" spans="1:25">
      <c r="A20" s="51" t="s">
        <v>174</v>
      </c>
      <c r="B20" s="3" t="s">
        <v>21</v>
      </c>
      <c r="C20" s="3">
        <v>16</v>
      </c>
      <c r="D20" s="3" t="s">
        <v>175</v>
      </c>
      <c r="E20" s="3" t="s">
        <v>176</v>
      </c>
      <c r="F20" s="3" t="s">
        <v>37</v>
      </c>
      <c r="G20" s="3" t="s">
        <v>59</v>
      </c>
      <c r="H20" s="35"/>
      <c r="I20" s="34">
        <v>3.08</v>
      </c>
      <c r="J20" s="3">
        <v>3.73</v>
      </c>
      <c r="K20" s="3">
        <v>22.23</v>
      </c>
      <c r="L20" s="3">
        <v>6.66</v>
      </c>
      <c r="M20" s="3"/>
      <c r="N20" s="32">
        <v>33.5</v>
      </c>
      <c r="O20" s="32">
        <v>33.4</v>
      </c>
      <c r="P20" s="32">
        <v>1.47</v>
      </c>
      <c r="Q20" s="9">
        <v>223</v>
      </c>
      <c r="R20" s="32">
        <v>10.1</v>
      </c>
      <c r="S20" s="32">
        <v>12.3</v>
      </c>
      <c r="T20" s="3"/>
      <c r="U20" s="32">
        <v>9.06</v>
      </c>
      <c r="V20" s="3">
        <v>1</v>
      </c>
      <c r="W20" s="3">
        <v>1</v>
      </c>
      <c r="X20" s="3">
        <v>1</v>
      </c>
      <c r="Y20" s="30"/>
    </row>
    <row r="21" spans="1:25">
      <c r="A21" s="51" t="s">
        <v>405</v>
      </c>
      <c r="B21" s="23" t="s">
        <v>21</v>
      </c>
      <c r="C21" s="22">
        <v>15</v>
      </c>
      <c r="D21" s="23" t="s">
        <v>406</v>
      </c>
      <c r="E21" s="23" t="s">
        <v>386</v>
      </c>
      <c r="F21" s="27" t="s">
        <v>37</v>
      </c>
      <c r="G21" s="23" t="s">
        <v>62</v>
      </c>
      <c r="H21" s="37"/>
      <c r="I21" s="41">
        <v>3.08</v>
      </c>
      <c r="J21" s="26">
        <v>3.6</v>
      </c>
      <c r="K21" s="26">
        <v>24.74</v>
      </c>
      <c r="L21" s="26">
        <v>6.6</v>
      </c>
      <c r="M21" s="23">
        <v>7.09</v>
      </c>
      <c r="N21" s="25">
        <v>35.200000000000003</v>
      </c>
      <c r="O21" s="25">
        <v>33.4</v>
      </c>
      <c r="P21" s="26">
        <v>1.27</v>
      </c>
      <c r="Q21" s="22">
        <v>238</v>
      </c>
      <c r="R21" s="26">
        <v>8.1999999999999993</v>
      </c>
      <c r="S21" s="26">
        <v>10.44</v>
      </c>
      <c r="T21" s="22"/>
      <c r="U21" s="23">
        <v>11.04</v>
      </c>
      <c r="V21" s="23">
        <v>2</v>
      </c>
      <c r="W21" s="23">
        <v>1</v>
      </c>
      <c r="X21" s="23">
        <v>1</v>
      </c>
      <c r="Y21" s="23"/>
    </row>
    <row r="22" spans="1:25">
      <c r="A22" s="51" t="s">
        <v>363</v>
      </c>
      <c r="B22" s="3" t="s">
        <v>21</v>
      </c>
      <c r="C22" s="9">
        <v>17</v>
      </c>
      <c r="D22" s="3" t="s">
        <v>356</v>
      </c>
      <c r="E22" s="3" t="s">
        <v>112</v>
      </c>
      <c r="F22" s="3" t="s">
        <v>37</v>
      </c>
      <c r="G22" s="4" t="s">
        <v>38</v>
      </c>
      <c r="H22" s="35"/>
      <c r="I22" s="39">
        <v>3.08</v>
      </c>
      <c r="J22" s="7">
        <v>3.48</v>
      </c>
      <c r="K22" s="7">
        <v>26.2</v>
      </c>
      <c r="L22" s="7">
        <v>7.24</v>
      </c>
      <c r="M22" s="3">
        <v>7.24</v>
      </c>
      <c r="N22" s="6">
        <v>32.1</v>
      </c>
      <c r="O22" s="6">
        <v>33</v>
      </c>
      <c r="P22" s="7">
        <v>1.88</v>
      </c>
      <c r="Q22" s="10">
        <v>240</v>
      </c>
      <c r="R22" s="7">
        <v>14.23</v>
      </c>
      <c r="S22" s="7">
        <v>14</v>
      </c>
      <c r="T22" s="10"/>
      <c r="U22" s="7">
        <v>9.0299999999999994</v>
      </c>
      <c r="V22" s="3">
        <v>1</v>
      </c>
      <c r="W22" s="3">
        <v>1</v>
      </c>
      <c r="X22" s="3">
        <v>1</v>
      </c>
      <c r="Y22" s="3"/>
    </row>
    <row r="23" spans="1:25">
      <c r="A23" s="51" t="s">
        <v>366</v>
      </c>
      <c r="B23" s="3" t="s">
        <v>21</v>
      </c>
      <c r="C23" s="9">
        <v>17</v>
      </c>
      <c r="D23" s="3" t="s">
        <v>356</v>
      </c>
      <c r="E23" s="3" t="s">
        <v>112</v>
      </c>
      <c r="F23" s="4" t="s">
        <v>33</v>
      </c>
      <c r="G23" s="4" t="s">
        <v>132</v>
      </c>
      <c r="H23" s="35"/>
      <c r="I23" s="39">
        <v>3.09</v>
      </c>
      <c r="J23" s="7">
        <v>3.57</v>
      </c>
      <c r="K23" s="7">
        <v>26.15</v>
      </c>
      <c r="L23" s="7">
        <v>7.35</v>
      </c>
      <c r="M23" s="3">
        <v>7.3</v>
      </c>
      <c r="N23" s="6">
        <v>39.1</v>
      </c>
      <c r="O23" s="6">
        <v>36.5</v>
      </c>
      <c r="P23" s="7">
        <v>2.57</v>
      </c>
      <c r="Q23" s="10">
        <v>224</v>
      </c>
      <c r="R23" s="7">
        <v>14.35</v>
      </c>
      <c r="S23" s="7">
        <v>13.29</v>
      </c>
      <c r="T23" s="10"/>
      <c r="U23" s="3">
        <v>11.11</v>
      </c>
      <c r="V23" s="3">
        <v>1</v>
      </c>
      <c r="W23" s="3">
        <v>1</v>
      </c>
      <c r="X23" s="3">
        <v>1</v>
      </c>
      <c r="Y23" s="3"/>
    </row>
    <row r="24" spans="1:25">
      <c r="A24" s="51" t="s">
        <v>42</v>
      </c>
      <c r="B24" s="3" t="s">
        <v>21</v>
      </c>
      <c r="C24" s="10">
        <v>15</v>
      </c>
      <c r="D24" s="3" t="s">
        <v>43</v>
      </c>
      <c r="E24" s="3" t="s">
        <v>23</v>
      </c>
      <c r="F24" s="3" t="s">
        <v>37</v>
      </c>
      <c r="G24" s="5" t="s">
        <v>40</v>
      </c>
      <c r="H24" s="36"/>
      <c r="I24" s="39">
        <v>3.09</v>
      </c>
      <c r="J24" s="7">
        <v>3.53</v>
      </c>
      <c r="K24" s="7">
        <v>22.72</v>
      </c>
      <c r="L24" s="7">
        <v>6.64</v>
      </c>
      <c r="M24" s="3">
        <v>6.46</v>
      </c>
      <c r="N24" s="42">
        <v>31.6</v>
      </c>
      <c r="O24" s="42">
        <v>17.7</v>
      </c>
      <c r="P24" s="7">
        <v>1.1100000000000001</v>
      </c>
      <c r="Q24" s="44">
        <v>235</v>
      </c>
      <c r="R24" s="7">
        <v>8.1999999999999993</v>
      </c>
      <c r="S24" s="7">
        <v>8.7799999999999994</v>
      </c>
      <c r="T24" s="10">
        <v>2250</v>
      </c>
      <c r="U24" s="32"/>
      <c r="V24" s="3">
        <v>4</v>
      </c>
      <c r="W24" s="3">
        <v>1</v>
      </c>
      <c r="X24" s="3">
        <v>2</v>
      </c>
      <c r="Y24" s="3"/>
    </row>
    <row r="25" spans="1:25">
      <c r="A25" s="51" t="s">
        <v>414</v>
      </c>
      <c r="B25" s="23" t="s">
        <v>21</v>
      </c>
      <c r="C25" s="22">
        <v>16</v>
      </c>
      <c r="D25" s="23" t="s">
        <v>396</v>
      </c>
      <c r="E25" s="23" t="s">
        <v>386</v>
      </c>
      <c r="F25" s="27" t="s">
        <v>48</v>
      </c>
      <c r="G25" s="27" t="s">
        <v>64</v>
      </c>
      <c r="H25" s="37"/>
      <c r="I25" s="41">
        <v>3.1</v>
      </c>
      <c r="J25" s="26">
        <v>3.64</v>
      </c>
      <c r="K25" s="26">
        <v>24.99</v>
      </c>
      <c r="L25" s="26">
        <v>7.29</v>
      </c>
      <c r="M25" s="23">
        <v>7.17</v>
      </c>
      <c r="N25" s="25">
        <v>40.5</v>
      </c>
      <c r="O25" s="25">
        <v>34.799999999999997</v>
      </c>
      <c r="P25" s="26">
        <v>1.6</v>
      </c>
      <c r="Q25" s="22">
        <v>232</v>
      </c>
      <c r="R25" s="26">
        <v>9.5</v>
      </c>
      <c r="S25" s="26">
        <v>13.11</v>
      </c>
      <c r="T25" s="22">
        <v>2920</v>
      </c>
      <c r="U25" s="23"/>
      <c r="V25" s="23">
        <v>4</v>
      </c>
      <c r="W25" s="23">
        <v>1</v>
      </c>
      <c r="X25" s="23">
        <v>2</v>
      </c>
      <c r="Y25" s="23"/>
    </row>
    <row r="26" spans="1:25">
      <c r="A26" s="52" t="s">
        <v>109</v>
      </c>
      <c r="B26" s="6" t="s">
        <v>21</v>
      </c>
      <c r="C26" s="10">
        <v>16</v>
      </c>
      <c r="D26" s="6" t="s">
        <v>57</v>
      </c>
      <c r="E26" s="6" t="s">
        <v>58</v>
      </c>
      <c r="F26" s="6" t="s">
        <v>24</v>
      </c>
      <c r="G26" s="6" t="s">
        <v>25</v>
      </c>
      <c r="H26" s="36"/>
      <c r="I26" s="39">
        <v>3.1</v>
      </c>
      <c r="J26" s="7">
        <v>3.57</v>
      </c>
      <c r="K26" s="7">
        <v>24.69</v>
      </c>
      <c r="L26" s="7">
        <v>7</v>
      </c>
      <c r="M26" s="6">
        <v>7.12</v>
      </c>
      <c r="N26" s="7">
        <v>40.1</v>
      </c>
      <c r="O26" s="7">
        <v>35</v>
      </c>
      <c r="P26" s="7">
        <v>2.17</v>
      </c>
      <c r="Q26" s="10">
        <v>236</v>
      </c>
      <c r="R26" s="7">
        <v>11.8</v>
      </c>
      <c r="S26" s="7">
        <v>12.91</v>
      </c>
      <c r="T26" s="10"/>
      <c r="U26" s="6"/>
      <c r="V26" s="10">
        <v>1</v>
      </c>
      <c r="W26" s="10">
        <v>1</v>
      </c>
      <c r="X26" s="10">
        <v>1</v>
      </c>
      <c r="Y26" s="6"/>
    </row>
    <row r="27" spans="1:25">
      <c r="A27" s="51" t="s">
        <v>288</v>
      </c>
      <c r="B27" s="3" t="s">
        <v>21</v>
      </c>
      <c r="C27" s="10">
        <v>17</v>
      </c>
      <c r="D27" s="3" t="s">
        <v>277</v>
      </c>
      <c r="E27" s="3" t="s">
        <v>260</v>
      </c>
      <c r="F27" s="9"/>
      <c r="G27" s="18"/>
      <c r="H27" s="35"/>
      <c r="I27" s="39">
        <v>3.11</v>
      </c>
      <c r="J27" s="7">
        <v>3.6</v>
      </c>
      <c r="K27" s="7">
        <v>24.6</v>
      </c>
      <c r="L27" s="7">
        <v>6.92</v>
      </c>
      <c r="M27" s="3">
        <v>6.73</v>
      </c>
      <c r="N27" s="6">
        <v>40.1</v>
      </c>
      <c r="O27" s="6">
        <v>37.6</v>
      </c>
      <c r="P27" s="7">
        <v>2.2400000000000002</v>
      </c>
      <c r="Q27" s="10">
        <v>242</v>
      </c>
      <c r="R27" s="7">
        <v>11.2</v>
      </c>
      <c r="S27" s="7">
        <v>12.68</v>
      </c>
      <c r="T27" s="10">
        <v>2440</v>
      </c>
      <c r="U27" s="3"/>
      <c r="V27" s="3">
        <v>2</v>
      </c>
      <c r="W27" s="3">
        <v>1</v>
      </c>
      <c r="X27" s="3">
        <v>1</v>
      </c>
      <c r="Y27" s="3">
        <v>1</v>
      </c>
    </row>
    <row r="28" spans="1:25">
      <c r="A28" s="51" t="s">
        <v>418</v>
      </c>
      <c r="B28" s="23" t="s">
        <v>21</v>
      </c>
      <c r="C28" s="22">
        <v>17</v>
      </c>
      <c r="D28" s="23" t="s">
        <v>401</v>
      </c>
      <c r="E28" s="23" t="s">
        <v>386</v>
      </c>
      <c r="F28" s="27" t="s">
        <v>37</v>
      </c>
      <c r="G28" s="27" t="s">
        <v>38</v>
      </c>
      <c r="H28" s="37"/>
      <c r="I28" s="41">
        <v>3.12</v>
      </c>
      <c r="J28" s="26">
        <v>3.64</v>
      </c>
      <c r="K28" s="26">
        <v>23.81</v>
      </c>
      <c r="L28" s="26">
        <v>6.47</v>
      </c>
      <c r="M28" s="23">
        <v>6.74</v>
      </c>
      <c r="N28" s="25">
        <v>36</v>
      </c>
      <c r="O28" s="25">
        <v>30.4</v>
      </c>
      <c r="P28" s="26">
        <v>1.5</v>
      </c>
      <c r="Q28" s="22">
        <v>229</v>
      </c>
      <c r="R28" s="26">
        <v>7.8</v>
      </c>
      <c r="S28" s="26">
        <v>7.24</v>
      </c>
      <c r="T28" s="22">
        <v>2970</v>
      </c>
      <c r="U28" s="23"/>
      <c r="V28" s="23">
        <v>1</v>
      </c>
      <c r="W28" s="23">
        <v>1</v>
      </c>
      <c r="X28" s="23">
        <v>1</v>
      </c>
      <c r="Y28" s="23"/>
    </row>
    <row r="29" spans="1:25">
      <c r="A29" s="51" t="s">
        <v>384</v>
      </c>
      <c r="B29" s="23" t="s">
        <v>21</v>
      </c>
      <c r="C29" s="22">
        <v>15</v>
      </c>
      <c r="D29" s="23" t="s">
        <v>385</v>
      </c>
      <c r="E29" s="23" t="s">
        <v>386</v>
      </c>
      <c r="F29" s="23" t="s">
        <v>24</v>
      </c>
      <c r="G29" s="27" t="s">
        <v>83</v>
      </c>
      <c r="H29" s="38"/>
      <c r="I29" s="41">
        <v>3.13</v>
      </c>
      <c r="J29" s="26">
        <v>3.79</v>
      </c>
      <c r="K29" s="26">
        <v>22.93</v>
      </c>
      <c r="L29" s="26">
        <v>6.2</v>
      </c>
      <c r="M29" s="26">
        <v>6.59</v>
      </c>
      <c r="N29" s="25">
        <v>32</v>
      </c>
      <c r="O29" s="25">
        <v>32</v>
      </c>
      <c r="P29" s="26">
        <v>1.45</v>
      </c>
      <c r="Q29" s="22">
        <v>209</v>
      </c>
      <c r="R29" s="26">
        <v>7.8</v>
      </c>
      <c r="S29" s="26">
        <v>10.52</v>
      </c>
      <c r="T29" s="22"/>
      <c r="U29" s="23"/>
      <c r="V29" s="23">
        <v>2</v>
      </c>
      <c r="W29" s="23">
        <v>1</v>
      </c>
      <c r="X29" s="23">
        <v>1</v>
      </c>
      <c r="Y29" s="23"/>
    </row>
    <row r="30" spans="1:25">
      <c r="A30" s="51" t="s">
        <v>222</v>
      </c>
      <c r="B30" s="3" t="s">
        <v>21</v>
      </c>
      <c r="C30" s="10">
        <v>17</v>
      </c>
      <c r="D30" s="3" t="s">
        <v>203</v>
      </c>
      <c r="E30" s="3" t="s">
        <v>191</v>
      </c>
      <c r="F30" s="3" t="s">
        <v>24</v>
      </c>
      <c r="G30" s="3" t="s">
        <v>55</v>
      </c>
      <c r="H30" s="35"/>
      <c r="I30" s="39">
        <v>3.13</v>
      </c>
      <c r="J30" s="7">
        <v>3.7</v>
      </c>
      <c r="K30" s="7">
        <v>27.2</v>
      </c>
      <c r="L30" s="7">
        <v>7.26</v>
      </c>
      <c r="M30" s="3">
        <v>7.21</v>
      </c>
      <c r="N30" s="6">
        <v>38.299999999999997</v>
      </c>
      <c r="O30" s="6">
        <v>30.5</v>
      </c>
      <c r="P30" s="7">
        <v>1.9</v>
      </c>
      <c r="Q30" s="10">
        <v>228</v>
      </c>
      <c r="R30" s="7">
        <v>11.6</v>
      </c>
      <c r="S30" s="7">
        <v>14.25</v>
      </c>
      <c r="T30" s="10">
        <v>2940</v>
      </c>
      <c r="U30" s="3"/>
      <c r="V30" s="3">
        <v>2</v>
      </c>
      <c r="W30" s="3">
        <v>1</v>
      </c>
      <c r="X30" s="3">
        <v>2</v>
      </c>
      <c r="Y30" s="3"/>
    </row>
    <row r="31" spans="1:25">
      <c r="A31" s="51" t="s">
        <v>258</v>
      </c>
      <c r="B31" s="3" t="s">
        <v>21</v>
      </c>
      <c r="C31" s="10">
        <v>15</v>
      </c>
      <c r="D31" s="3" t="s">
        <v>259</v>
      </c>
      <c r="E31" s="3" t="s">
        <v>260</v>
      </c>
      <c r="F31" s="4" t="s">
        <v>48</v>
      </c>
      <c r="G31" s="4" t="s">
        <v>64</v>
      </c>
      <c r="H31" s="35"/>
      <c r="I31" s="39">
        <v>3.13</v>
      </c>
      <c r="J31" s="7">
        <v>3.71</v>
      </c>
      <c r="K31" s="7">
        <v>25.74</v>
      </c>
      <c r="L31" s="7">
        <v>7.36</v>
      </c>
      <c r="M31" s="3">
        <v>7.06</v>
      </c>
      <c r="N31" s="6">
        <v>37.5</v>
      </c>
      <c r="O31" s="6">
        <v>31.3</v>
      </c>
      <c r="P31" s="7">
        <v>1.66</v>
      </c>
      <c r="Q31" s="10">
        <v>239</v>
      </c>
      <c r="R31" s="7">
        <v>10.1</v>
      </c>
      <c r="S31" s="7">
        <v>12.54</v>
      </c>
      <c r="T31" s="10">
        <v>2800</v>
      </c>
      <c r="U31" s="3"/>
      <c r="V31" s="3">
        <v>1</v>
      </c>
      <c r="W31" s="3">
        <v>1</v>
      </c>
      <c r="X31" s="3">
        <v>1</v>
      </c>
      <c r="Y31" s="3">
        <v>1</v>
      </c>
    </row>
    <row r="32" spans="1:25">
      <c r="A32" s="51" t="s">
        <v>243</v>
      </c>
      <c r="B32" s="3" t="s">
        <v>21</v>
      </c>
      <c r="C32" s="10">
        <v>15</v>
      </c>
      <c r="D32" s="3" t="s">
        <v>244</v>
      </c>
      <c r="E32" s="3" t="s">
        <v>245</v>
      </c>
      <c r="F32" s="3" t="s">
        <v>37</v>
      </c>
      <c r="G32" s="4" t="s">
        <v>62</v>
      </c>
      <c r="H32" s="36"/>
      <c r="I32" s="39">
        <v>3.13</v>
      </c>
      <c r="J32" s="7">
        <v>3.55</v>
      </c>
      <c r="K32" s="7">
        <v>25.64</v>
      </c>
      <c r="L32" s="7">
        <v>7.05</v>
      </c>
      <c r="M32" s="7">
        <v>6.94</v>
      </c>
      <c r="N32" s="6">
        <v>41.4</v>
      </c>
      <c r="O32" s="6">
        <v>33.4</v>
      </c>
      <c r="P32" s="7">
        <v>1.77</v>
      </c>
      <c r="Q32" s="10">
        <v>254</v>
      </c>
      <c r="R32" s="7">
        <v>9.9499999999999993</v>
      </c>
      <c r="S32" s="7">
        <v>11.29</v>
      </c>
      <c r="T32" s="10">
        <v>2470</v>
      </c>
      <c r="U32" s="3"/>
      <c r="V32" s="3">
        <v>1</v>
      </c>
      <c r="W32" s="3">
        <v>1</v>
      </c>
      <c r="X32" s="3">
        <v>1</v>
      </c>
      <c r="Y32" s="3">
        <v>1</v>
      </c>
    </row>
    <row r="33" spans="1:25">
      <c r="A33" s="51" t="s">
        <v>311</v>
      </c>
      <c r="B33" s="3" t="s">
        <v>21</v>
      </c>
      <c r="C33" s="10">
        <v>16</v>
      </c>
      <c r="D33" s="3" t="s">
        <v>304</v>
      </c>
      <c r="E33" s="3" t="s">
        <v>110</v>
      </c>
      <c r="F33" s="4" t="s">
        <v>24</v>
      </c>
      <c r="G33" s="3" t="s">
        <v>25</v>
      </c>
      <c r="H33" s="35"/>
      <c r="I33" s="39">
        <v>3.14</v>
      </c>
      <c r="J33" s="7">
        <v>3.72</v>
      </c>
      <c r="K33" s="7">
        <v>25.63</v>
      </c>
      <c r="L33" s="7">
        <v>6.92</v>
      </c>
      <c r="M33" s="3">
        <v>7.08</v>
      </c>
      <c r="N33" s="7">
        <v>40</v>
      </c>
      <c r="O33" s="7">
        <v>30.4</v>
      </c>
      <c r="P33" s="7">
        <v>2.04</v>
      </c>
      <c r="Q33" s="10">
        <v>239</v>
      </c>
      <c r="R33" s="7">
        <v>9.3000000000000007</v>
      </c>
      <c r="S33" s="7">
        <v>11.5</v>
      </c>
      <c r="T33" s="10"/>
      <c r="U33" s="3">
        <v>8.09</v>
      </c>
      <c r="V33" s="3">
        <v>2</v>
      </c>
      <c r="W33" s="3">
        <v>1</v>
      </c>
      <c r="X33" s="3">
        <v>1</v>
      </c>
      <c r="Y33" s="3"/>
    </row>
    <row r="34" spans="1:25">
      <c r="A34" s="51" t="s">
        <v>246</v>
      </c>
      <c r="B34" s="3" t="s">
        <v>21</v>
      </c>
      <c r="C34" s="10">
        <v>16</v>
      </c>
      <c r="D34" s="3" t="s">
        <v>247</v>
      </c>
      <c r="E34" s="3" t="s">
        <v>245</v>
      </c>
      <c r="F34" s="4" t="s">
        <v>48</v>
      </c>
      <c r="G34" s="4" t="s">
        <v>64</v>
      </c>
      <c r="H34" s="35"/>
      <c r="I34" s="39">
        <v>3.15</v>
      </c>
      <c r="J34" s="7">
        <v>3.64</v>
      </c>
      <c r="K34" s="7">
        <v>23.81</v>
      </c>
      <c r="L34" s="7">
        <v>6.98</v>
      </c>
      <c r="M34" s="3">
        <v>7.18</v>
      </c>
      <c r="N34" s="6">
        <v>33.700000000000003</v>
      </c>
      <c r="O34" s="6">
        <v>32.5</v>
      </c>
      <c r="P34" s="7">
        <v>1.55</v>
      </c>
      <c r="Q34" s="10">
        <v>226</v>
      </c>
      <c r="R34" s="7">
        <v>11.4</v>
      </c>
      <c r="S34" s="7">
        <v>16.190000000000001</v>
      </c>
      <c r="T34" s="10"/>
      <c r="U34" s="32">
        <v>8.01</v>
      </c>
      <c r="V34" s="3">
        <v>2</v>
      </c>
      <c r="W34" s="3">
        <v>1</v>
      </c>
      <c r="X34" s="3">
        <v>1</v>
      </c>
      <c r="Y34" s="3">
        <v>1</v>
      </c>
    </row>
    <row r="35" spans="1:25">
      <c r="A35" s="51" t="s">
        <v>20</v>
      </c>
      <c r="B35" s="3" t="s">
        <v>21</v>
      </c>
      <c r="C35" s="2">
        <v>18</v>
      </c>
      <c r="D35" s="3" t="s">
        <v>22</v>
      </c>
      <c r="E35" s="3" t="s">
        <v>23</v>
      </c>
      <c r="F35" s="3" t="s">
        <v>24</v>
      </c>
      <c r="G35" s="3" t="s">
        <v>25</v>
      </c>
      <c r="H35" s="36"/>
      <c r="I35" s="39">
        <v>3.15</v>
      </c>
      <c r="J35" s="7">
        <v>3.57</v>
      </c>
      <c r="K35" s="7">
        <v>25.84</v>
      </c>
      <c r="L35" s="8">
        <v>7.33</v>
      </c>
      <c r="M35" s="9">
        <v>7.14</v>
      </c>
      <c r="N35" s="7">
        <v>39</v>
      </c>
      <c r="O35" s="7">
        <v>34.799999999999997</v>
      </c>
      <c r="P35" s="7">
        <v>2.42</v>
      </c>
      <c r="Q35" s="10">
        <v>240</v>
      </c>
      <c r="R35" s="26">
        <v>10.3</v>
      </c>
      <c r="S35" s="26">
        <v>11.4</v>
      </c>
      <c r="T35" s="10"/>
      <c r="U35" s="3"/>
      <c r="V35" s="23">
        <v>1</v>
      </c>
      <c r="W35" s="23">
        <v>1</v>
      </c>
      <c r="X35" s="23">
        <v>1</v>
      </c>
      <c r="Y35" s="3"/>
    </row>
    <row r="36" spans="1:25">
      <c r="A36" s="51" t="s">
        <v>274</v>
      </c>
      <c r="B36" s="3" t="s">
        <v>21</v>
      </c>
      <c r="C36" s="10">
        <v>17</v>
      </c>
      <c r="D36" s="3" t="s">
        <v>267</v>
      </c>
      <c r="E36" s="3" t="s">
        <v>260</v>
      </c>
      <c r="F36" s="3" t="s">
        <v>33</v>
      </c>
      <c r="G36" s="4" t="s">
        <v>26</v>
      </c>
      <c r="H36" s="35"/>
      <c r="I36" s="39">
        <v>3.16</v>
      </c>
      <c r="J36" s="7">
        <v>3.67</v>
      </c>
      <c r="K36" s="7">
        <v>22.79</v>
      </c>
      <c r="L36" s="7">
        <v>5.9</v>
      </c>
      <c r="M36" s="3">
        <v>5.36</v>
      </c>
      <c r="N36" s="6">
        <v>37.4</v>
      </c>
      <c r="O36" s="6">
        <v>29.8</v>
      </c>
      <c r="P36" s="7">
        <v>2.1</v>
      </c>
      <c r="Q36" s="10">
        <v>221</v>
      </c>
      <c r="R36" s="7">
        <v>6.2</v>
      </c>
      <c r="S36" s="7">
        <v>9.8000000000000007</v>
      </c>
      <c r="T36" s="10">
        <v>2130</v>
      </c>
      <c r="U36" s="3"/>
      <c r="V36" s="3">
        <v>1</v>
      </c>
      <c r="W36" s="3">
        <v>1</v>
      </c>
      <c r="X36" s="3">
        <v>1</v>
      </c>
      <c r="Y36" s="3">
        <v>1</v>
      </c>
    </row>
    <row r="37" spans="1:25">
      <c r="A37" s="51" t="s">
        <v>60</v>
      </c>
      <c r="B37" s="3" t="s">
        <v>21</v>
      </c>
      <c r="C37" s="10">
        <v>15</v>
      </c>
      <c r="D37" s="3" t="s">
        <v>61</v>
      </c>
      <c r="E37" s="3" t="s">
        <v>58</v>
      </c>
      <c r="F37" s="3" t="s">
        <v>33</v>
      </c>
      <c r="G37" s="3" t="s">
        <v>26</v>
      </c>
      <c r="H37" s="36"/>
      <c r="I37" s="39">
        <v>3.16</v>
      </c>
      <c r="J37" s="7">
        <v>3.55</v>
      </c>
      <c r="K37" s="7">
        <v>24.78</v>
      </c>
      <c r="L37" s="7">
        <v>7.34</v>
      </c>
      <c r="M37" s="3">
        <v>7.46</v>
      </c>
      <c r="N37" s="7">
        <v>39.4</v>
      </c>
      <c r="O37" s="7">
        <v>36</v>
      </c>
      <c r="P37" s="13">
        <v>1.48</v>
      </c>
      <c r="Q37" s="10">
        <v>251</v>
      </c>
      <c r="R37" s="7">
        <v>11.9</v>
      </c>
      <c r="S37" s="7">
        <v>11.46</v>
      </c>
      <c r="T37" s="10">
        <v>2650</v>
      </c>
      <c r="U37" s="3"/>
      <c r="V37" s="3">
        <v>2</v>
      </c>
      <c r="W37" s="3">
        <v>1</v>
      </c>
      <c r="X37" s="3">
        <v>2</v>
      </c>
      <c r="Y37" s="3"/>
    </row>
    <row r="38" spans="1:25">
      <c r="A38" s="51" t="s">
        <v>455</v>
      </c>
      <c r="B38" s="23" t="s">
        <v>21</v>
      </c>
      <c r="C38" s="22">
        <v>15</v>
      </c>
      <c r="D38" s="23" t="s">
        <v>452</v>
      </c>
      <c r="E38" s="23" t="s">
        <v>450</v>
      </c>
      <c r="F38" s="23" t="s">
        <v>45</v>
      </c>
      <c r="G38" s="23" t="s">
        <v>74</v>
      </c>
      <c r="H38" s="37"/>
      <c r="I38" s="41">
        <v>3.17</v>
      </c>
      <c r="J38" s="26">
        <v>4.08</v>
      </c>
      <c r="K38" s="26">
        <v>22.68</v>
      </c>
      <c r="L38" s="26">
        <v>6.19</v>
      </c>
      <c r="M38" s="23">
        <v>6.26</v>
      </c>
      <c r="N38" s="25">
        <v>27.7</v>
      </c>
      <c r="O38" s="25">
        <v>25.4</v>
      </c>
      <c r="P38" s="26">
        <v>1.39</v>
      </c>
      <c r="Q38" s="22">
        <v>213</v>
      </c>
      <c r="R38" s="26">
        <v>9.4</v>
      </c>
      <c r="S38" s="26">
        <v>11</v>
      </c>
      <c r="T38" s="22"/>
      <c r="U38" s="31">
        <v>6.01</v>
      </c>
      <c r="V38" s="23">
        <v>2</v>
      </c>
      <c r="W38" s="23">
        <v>1</v>
      </c>
      <c r="X38" s="23">
        <v>2</v>
      </c>
      <c r="Y38" s="31">
        <v>4</v>
      </c>
    </row>
    <row r="39" spans="1:25">
      <c r="A39" s="51" t="s">
        <v>275</v>
      </c>
      <c r="B39" s="3" t="s">
        <v>21</v>
      </c>
      <c r="C39" s="10">
        <v>15</v>
      </c>
      <c r="D39" s="3" t="s">
        <v>259</v>
      </c>
      <c r="E39" s="3" t="s">
        <v>260</v>
      </c>
      <c r="F39" s="4" t="s">
        <v>48</v>
      </c>
      <c r="G39" s="4" t="s">
        <v>64</v>
      </c>
      <c r="H39" s="35"/>
      <c r="I39" s="39">
        <v>3.17</v>
      </c>
      <c r="J39" s="7">
        <v>3.71</v>
      </c>
      <c r="K39" s="7"/>
      <c r="L39" s="7"/>
      <c r="M39" s="3"/>
      <c r="N39" s="6">
        <v>34</v>
      </c>
      <c r="O39" s="6">
        <v>27.4</v>
      </c>
      <c r="P39" s="7">
        <v>1.63</v>
      </c>
      <c r="Q39" s="10">
        <v>233</v>
      </c>
      <c r="R39" s="7">
        <v>11.4</v>
      </c>
      <c r="S39" s="7">
        <v>15.62</v>
      </c>
      <c r="T39" s="10"/>
      <c r="U39" s="3"/>
      <c r="V39" s="3">
        <v>1</v>
      </c>
      <c r="W39" s="3">
        <v>1</v>
      </c>
      <c r="X39" s="3">
        <v>1</v>
      </c>
      <c r="Y39" s="3">
        <v>1</v>
      </c>
    </row>
    <row r="40" spans="1:25">
      <c r="A40" s="51" t="s">
        <v>173</v>
      </c>
      <c r="B40" s="3" t="s">
        <v>21</v>
      </c>
      <c r="C40" s="3">
        <v>17</v>
      </c>
      <c r="D40" s="3" t="s">
        <v>117</v>
      </c>
      <c r="E40" s="3" t="s">
        <v>118</v>
      </c>
      <c r="F40" s="3" t="s">
        <v>33</v>
      </c>
      <c r="G40" s="3" t="s">
        <v>132</v>
      </c>
      <c r="H40" s="35"/>
      <c r="I40" s="34">
        <v>3.18</v>
      </c>
      <c r="J40" s="3">
        <v>3.75</v>
      </c>
      <c r="K40" s="3">
        <v>25.88</v>
      </c>
      <c r="L40" s="3">
        <v>6.94</v>
      </c>
      <c r="M40" s="3"/>
      <c r="N40" s="32">
        <v>33.299999999999997</v>
      </c>
      <c r="O40" s="32">
        <v>25.9</v>
      </c>
      <c r="P40" s="32">
        <v>1.25</v>
      </c>
      <c r="Q40" s="9">
        <v>209</v>
      </c>
      <c r="R40" s="32">
        <v>7.3</v>
      </c>
      <c r="S40" s="32">
        <v>11.17</v>
      </c>
      <c r="T40" s="3">
        <v>2460</v>
      </c>
      <c r="U40" s="32"/>
      <c r="V40" s="3">
        <v>3</v>
      </c>
      <c r="W40" s="3">
        <v>1</v>
      </c>
      <c r="X40" s="3">
        <v>1</v>
      </c>
      <c r="Y40" s="30"/>
    </row>
    <row r="41" spans="1:25">
      <c r="A41" s="51" t="s">
        <v>183</v>
      </c>
      <c r="B41" s="3" t="s">
        <v>21</v>
      </c>
      <c r="C41" s="3">
        <v>15</v>
      </c>
      <c r="D41" s="3" t="s">
        <v>180</v>
      </c>
      <c r="E41" s="3" t="s">
        <v>176</v>
      </c>
      <c r="F41" s="3" t="s">
        <v>37</v>
      </c>
      <c r="G41" s="3" t="s">
        <v>40</v>
      </c>
      <c r="H41" s="35"/>
      <c r="I41" s="34">
        <v>3.18</v>
      </c>
      <c r="J41" s="3">
        <v>3.69</v>
      </c>
      <c r="K41" s="3">
        <v>23.4</v>
      </c>
      <c r="L41" s="3">
        <v>6.75</v>
      </c>
      <c r="M41" s="3"/>
      <c r="N41" s="32">
        <v>32</v>
      </c>
      <c r="O41" s="32">
        <v>20.3</v>
      </c>
      <c r="P41" s="32">
        <v>1.54</v>
      </c>
      <c r="Q41" s="9">
        <v>221</v>
      </c>
      <c r="R41" s="32">
        <v>7.5</v>
      </c>
      <c r="S41" s="32">
        <v>9.25</v>
      </c>
      <c r="T41" s="3"/>
      <c r="U41" s="32">
        <v>7.06</v>
      </c>
      <c r="V41" s="3">
        <v>1</v>
      </c>
      <c r="W41" s="3">
        <v>1</v>
      </c>
      <c r="X41" s="3">
        <v>1</v>
      </c>
      <c r="Y41" s="30"/>
    </row>
    <row r="42" spans="1:25">
      <c r="A42" s="51" t="s">
        <v>268</v>
      </c>
      <c r="B42" s="3" t="s">
        <v>21</v>
      </c>
      <c r="C42" s="10">
        <v>17</v>
      </c>
      <c r="D42" s="3" t="s">
        <v>269</v>
      </c>
      <c r="E42" s="3" t="s">
        <v>260</v>
      </c>
      <c r="F42" s="3" t="s">
        <v>37</v>
      </c>
      <c r="G42" s="3" t="s">
        <v>39</v>
      </c>
      <c r="H42" s="35"/>
      <c r="I42" s="39">
        <v>3.18</v>
      </c>
      <c r="J42" s="7">
        <v>3.62</v>
      </c>
      <c r="K42" s="7">
        <v>25.1</v>
      </c>
      <c r="L42" s="7">
        <v>6.89</v>
      </c>
      <c r="M42" s="3">
        <v>6.65</v>
      </c>
      <c r="N42" s="6">
        <v>34.200000000000003</v>
      </c>
      <c r="O42" s="6">
        <v>27.7</v>
      </c>
      <c r="P42" s="7">
        <v>1.95</v>
      </c>
      <c r="Q42" s="10">
        <v>225</v>
      </c>
      <c r="R42" s="7">
        <v>10.199999999999999</v>
      </c>
      <c r="S42" s="7">
        <v>13.58</v>
      </c>
      <c r="T42" s="10">
        <v>2530</v>
      </c>
      <c r="U42" s="3"/>
      <c r="V42" s="3">
        <v>1</v>
      </c>
      <c r="W42" s="3">
        <v>1</v>
      </c>
      <c r="X42" s="3">
        <v>1</v>
      </c>
      <c r="Y42" s="3">
        <v>1</v>
      </c>
    </row>
    <row r="43" spans="1:25">
      <c r="A43" s="51" t="s">
        <v>282</v>
      </c>
      <c r="B43" s="3" t="s">
        <v>21</v>
      </c>
      <c r="C43" s="10">
        <v>16</v>
      </c>
      <c r="D43" s="3" t="s">
        <v>267</v>
      </c>
      <c r="E43" s="3" t="s">
        <v>260</v>
      </c>
      <c r="F43" s="3" t="s">
        <v>33</v>
      </c>
      <c r="G43" s="4" t="s">
        <v>132</v>
      </c>
      <c r="H43" s="35"/>
      <c r="I43" s="39">
        <v>3.18</v>
      </c>
      <c r="J43" s="7">
        <v>3.67</v>
      </c>
      <c r="K43" s="7">
        <v>26.6</v>
      </c>
      <c r="L43" s="7">
        <v>7.23</v>
      </c>
      <c r="M43" s="7">
        <v>7.37</v>
      </c>
      <c r="N43" s="6">
        <v>37.4</v>
      </c>
      <c r="O43" s="6">
        <v>34.799999999999997</v>
      </c>
      <c r="P43" s="7">
        <v>1.89</v>
      </c>
      <c r="Q43" s="10">
        <v>230</v>
      </c>
      <c r="R43" s="7">
        <v>9.3000000000000007</v>
      </c>
      <c r="S43" s="7">
        <v>11.9</v>
      </c>
      <c r="T43" s="10">
        <v>2445</v>
      </c>
      <c r="U43" s="3"/>
      <c r="V43" s="3">
        <v>2</v>
      </c>
      <c r="W43" s="3">
        <v>1</v>
      </c>
      <c r="X43" s="3">
        <v>1</v>
      </c>
      <c r="Y43" s="3">
        <v>4</v>
      </c>
    </row>
    <row r="44" spans="1:25">
      <c r="A44" s="51" t="s">
        <v>273</v>
      </c>
      <c r="B44" s="3" t="s">
        <v>21</v>
      </c>
      <c r="C44" s="10">
        <v>16</v>
      </c>
      <c r="D44" s="3" t="s">
        <v>267</v>
      </c>
      <c r="E44" s="3" t="s">
        <v>260</v>
      </c>
      <c r="F44" s="4" t="s">
        <v>37</v>
      </c>
      <c r="G44" s="4" t="s">
        <v>38</v>
      </c>
      <c r="H44" s="35"/>
      <c r="I44" s="39">
        <v>3.18</v>
      </c>
      <c r="J44" s="7">
        <v>3.75</v>
      </c>
      <c r="K44" s="7">
        <v>24.23</v>
      </c>
      <c r="L44" s="7">
        <v>6.81</v>
      </c>
      <c r="M44" s="3">
        <v>6.39</v>
      </c>
      <c r="N44" s="6">
        <v>35.6</v>
      </c>
      <c r="O44" s="6">
        <v>29.9</v>
      </c>
      <c r="P44" s="7">
        <v>1.71</v>
      </c>
      <c r="Q44" s="10">
        <v>240</v>
      </c>
      <c r="R44" s="7">
        <v>11.2</v>
      </c>
      <c r="S44" s="7">
        <v>13.12</v>
      </c>
      <c r="T44" s="10">
        <v>3000</v>
      </c>
      <c r="U44" s="3"/>
      <c r="V44" s="3">
        <v>3</v>
      </c>
      <c r="W44" s="3">
        <v>1</v>
      </c>
      <c r="X44" s="3">
        <v>1</v>
      </c>
      <c r="Y44" s="3">
        <v>4</v>
      </c>
    </row>
    <row r="45" spans="1:25">
      <c r="A45" s="51" t="s">
        <v>146</v>
      </c>
      <c r="B45" s="3" t="s">
        <v>21</v>
      </c>
      <c r="C45" s="3">
        <v>17</v>
      </c>
      <c r="D45" s="3" t="s">
        <v>147</v>
      </c>
      <c r="E45" s="3" t="s">
        <v>118</v>
      </c>
      <c r="F45" s="3" t="s">
        <v>48</v>
      </c>
      <c r="G45" s="3" t="s">
        <v>64</v>
      </c>
      <c r="H45" s="35"/>
      <c r="I45" s="34">
        <v>3.19</v>
      </c>
      <c r="J45" s="3">
        <v>3.8</v>
      </c>
      <c r="K45" s="3">
        <v>24.98</v>
      </c>
      <c r="L45" s="3">
        <v>7.04</v>
      </c>
      <c r="M45" s="3"/>
      <c r="N45" s="32">
        <v>31</v>
      </c>
      <c r="O45" s="32">
        <v>28.8</v>
      </c>
      <c r="P45" s="32">
        <v>1.1599999999999999</v>
      </c>
      <c r="Q45" s="9">
        <v>205</v>
      </c>
      <c r="R45" s="32">
        <v>11.5</v>
      </c>
      <c r="S45" s="32">
        <v>12.1</v>
      </c>
      <c r="T45" s="3">
        <v>2820</v>
      </c>
      <c r="U45" s="32"/>
      <c r="V45" s="3">
        <v>1</v>
      </c>
      <c r="W45" s="3">
        <v>1</v>
      </c>
      <c r="X45" s="3">
        <v>1</v>
      </c>
      <c r="Y45" s="30"/>
    </row>
    <row r="46" spans="1:25">
      <c r="A46" s="51" t="s">
        <v>204</v>
      </c>
      <c r="B46" s="3" t="s">
        <v>21</v>
      </c>
      <c r="C46" s="10">
        <v>16</v>
      </c>
      <c r="D46" s="3" t="s">
        <v>190</v>
      </c>
      <c r="E46" s="3" t="s">
        <v>191</v>
      </c>
      <c r="F46" s="3" t="s">
        <v>48</v>
      </c>
      <c r="G46" s="3" t="s">
        <v>64</v>
      </c>
      <c r="H46" s="35"/>
      <c r="I46" s="39">
        <v>3.19</v>
      </c>
      <c r="J46" s="7">
        <v>3.7</v>
      </c>
      <c r="K46" s="7">
        <v>24.98</v>
      </c>
      <c r="L46" s="7">
        <v>7.02</v>
      </c>
      <c r="M46" s="3">
        <v>7.51</v>
      </c>
      <c r="N46" s="6">
        <v>32.5</v>
      </c>
      <c r="O46" s="6">
        <v>29.9</v>
      </c>
      <c r="P46" s="7">
        <v>1.89</v>
      </c>
      <c r="Q46" s="10">
        <v>213</v>
      </c>
      <c r="R46" s="7">
        <v>12.4</v>
      </c>
      <c r="S46" s="7">
        <v>11.9</v>
      </c>
      <c r="T46" s="10">
        <v>3005</v>
      </c>
      <c r="U46" s="3"/>
      <c r="V46" s="3">
        <v>1</v>
      </c>
      <c r="W46" s="3">
        <v>1</v>
      </c>
      <c r="X46" s="3">
        <v>1</v>
      </c>
      <c r="Y46" s="3"/>
    </row>
    <row r="47" spans="1:25">
      <c r="A47" s="51" t="s">
        <v>310</v>
      </c>
      <c r="B47" s="3" t="s">
        <v>21</v>
      </c>
      <c r="C47" s="10"/>
      <c r="D47" s="3" t="s">
        <v>299</v>
      </c>
      <c r="E47" s="3" t="s">
        <v>110</v>
      </c>
      <c r="F47" s="4" t="s">
        <v>24</v>
      </c>
      <c r="G47" s="4" t="s">
        <v>25</v>
      </c>
      <c r="H47" s="36"/>
      <c r="I47" s="39">
        <v>3.19</v>
      </c>
      <c r="J47" s="7">
        <v>3.6</v>
      </c>
      <c r="K47" s="7">
        <v>24.33</v>
      </c>
      <c r="L47" s="7">
        <v>6.82</v>
      </c>
      <c r="M47" s="3">
        <v>6.71</v>
      </c>
      <c r="N47" s="7">
        <v>36.799999999999997</v>
      </c>
      <c r="O47" s="7">
        <v>28.1</v>
      </c>
      <c r="P47" s="7">
        <v>1.65</v>
      </c>
      <c r="Q47" s="10">
        <v>217</v>
      </c>
      <c r="R47" s="7">
        <v>10.5</v>
      </c>
      <c r="S47" s="7">
        <v>12.4</v>
      </c>
      <c r="T47" s="10">
        <v>2650</v>
      </c>
      <c r="U47" s="3"/>
      <c r="V47" s="3">
        <v>1</v>
      </c>
      <c r="W47" s="3">
        <v>1</v>
      </c>
      <c r="X47" s="3">
        <v>1</v>
      </c>
      <c r="Y47" s="3"/>
    </row>
    <row r="48" spans="1:25">
      <c r="A48" s="51" t="s">
        <v>332</v>
      </c>
      <c r="B48" s="3" t="s">
        <v>21</v>
      </c>
      <c r="C48" s="10">
        <v>17</v>
      </c>
      <c r="D48" s="3" t="s">
        <v>299</v>
      </c>
      <c r="E48" s="3" t="s">
        <v>110</v>
      </c>
      <c r="F48" s="4" t="s">
        <v>24</v>
      </c>
      <c r="G48" s="4" t="s">
        <v>55</v>
      </c>
      <c r="H48" s="35"/>
      <c r="I48" s="39">
        <v>3.19</v>
      </c>
      <c r="J48" s="7">
        <v>3.64</v>
      </c>
      <c r="K48" s="7"/>
      <c r="L48" s="7"/>
      <c r="M48" s="3"/>
      <c r="N48" s="7">
        <v>39.799999999999997</v>
      </c>
      <c r="O48" s="7">
        <v>36.1</v>
      </c>
      <c r="P48" s="7">
        <v>2.19</v>
      </c>
      <c r="Q48" s="10">
        <v>231</v>
      </c>
      <c r="R48" s="7">
        <v>10.35</v>
      </c>
      <c r="S48" s="7">
        <v>13</v>
      </c>
      <c r="T48" s="10"/>
      <c r="U48" s="7">
        <v>9.0500000000000007</v>
      </c>
      <c r="V48" s="3">
        <v>1</v>
      </c>
      <c r="W48" s="3">
        <v>1</v>
      </c>
      <c r="X48" s="3">
        <v>1</v>
      </c>
      <c r="Y48" s="3"/>
    </row>
    <row r="49" spans="1:25">
      <c r="A49" s="51" t="s">
        <v>410</v>
      </c>
      <c r="B49" s="23" t="s">
        <v>21</v>
      </c>
      <c r="C49" s="22">
        <v>16</v>
      </c>
      <c r="D49" s="23" t="s">
        <v>385</v>
      </c>
      <c r="E49" s="23" t="s">
        <v>386</v>
      </c>
      <c r="F49" s="29" t="s">
        <v>37</v>
      </c>
      <c r="G49" s="24" t="s">
        <v>59</v>
      </c>
      <c r="H49" s="37"/>
      <c r="I49" s="41">
        <v>3.19</v>
      </c>
      <c r="J49" s="26">
        <v>3.6</v>
      </c>
      <c r="K49" s="26">
        <v>23.75</v>
      </c>
      <c r="L49" s="26">
        <v>6.5</v>
      </c>
      <c r="M49" s="23">
        <v>6.92</v>
      </c>
      <c r="N49" s="25">
        <v>36.799999999999997</v>
      </c>
      <c r="O49" s="25">
        <v>32.5</v>
      </c>
      <c r="P49" s="26">
        <v>1.79</v>
      </c>
      <c r="Q49" s="22">
        <v>237</v>
      </c>
      <c r="R49" s="26">
        <v>8.3000000000000007</v>
      </c>
      <c r="S49" s="26">
        <v>10.24</v>
      </c>
      <c r="T49" s="22"/>
      <c r="U49" s="23">
        <v>10.050000000000001</v>
      </c>
      <c r="V49" s="23">
        <v>2</v>
      </c>
      <c r="W49" s="23">
        <v>1</v>
      </c>
      <c r="X49" s="23">
        <v>1</v>
      </c>
      <c r="Y49" s="23"/>
    </row>
    <row r="50" spans="1:25">
      <c r="A50" s="51" t="s">
        <v>413</v>
      </c>
      <c r="B50" s="23" t="s">
        <v>21</v>
      </c>
      <c r="C50" s="22">
        <v>18</v>
      </c>
      <c r="D50" s="23" t="s">
        <v>396</v>
      </c>
      <c r="E50" s="23" t="s">
        <v>386</v>
      </c>
      <c r="F50" s="23" t="s">
        <v>29</v>
      </c>
      <c r="G50" s="23" t="s">
        <v>87</v>
      </c>
      <c r="H50" s="37"/>
      <c r="I50" s="41">
        <v>3.2</v>
      </c>
      <c r="J50" s="26">
        <v>3.68</v>
      </c>
      <c r="K50" s="26">
        <v>23.34</v>
      </c>
      <c r="L50" s="26">
        <v>6.36</v>
      </c>
      <c r="M50" s="26">
        <v>6</v>
      </c>
      <c r="N50" s="25">
        <v>31.4</v>
      </c>
      <c r="O50" s="25">
        <v>28</v>
      </c>
      <c r="P50" s="26">
        <v>1.22</v>
      </c>
      <c r="Q50" s="22">
        <v>216</v>
      </c>
      <c r="R50" s="26">
        <v>8.3000000000000007</v>
      </c>
      <c r="S50" s="26">
        <v>9.6199999999999992</v>
      </c>
      <c r="T50" s="22">
        <v>3210</v>
      </c>
      <c r="U50" s="23"/>
      <c r="V50" s="23">
        <v>4</v>
      </c>
      <c r="W50" s="23">
        <v>1</v>
      </c>
      <c r="X50" s="23">
        <v>2</v>
      </c>
      <c r="Y50" s="23"/>
    </row>
    <row r="51" spans="1:25">
      <c r="A51" s="51" t="s">
        <v>411</v>
      </c>
      <c r="B51" s="23" t="s">
        <v>21</v>
      </c>
      <c r="C51" s="22">
        <v>16</v>
      </c>
      <c r="D51" s="23" t="s">
        <v>402</v>
      </c>
      <c r="E51" s="23" t="s">
        <v>386</v>
      </c>
      <c r="F51" s="27" t="s">
        <v>37</v>
      </c>
      <c r="G51" s="27" t="s">
        <v>40</v>
      </c>
      <c r="H51" s="37"/>
      <c r="I51" s="41">
        <v>3.2</v>
      </c>
      <c r="J51" s="26">
        <v>3.76</v>
      </c>
      <c r="K51" s="26">
        <v>21.94</v>
      </c>
      <c r="L51" s="26">
        <v>6.23</v>
      </c>
      <c r="M51" s="23">
        <v>6.22</v>
      </c>
      <c r="N51" s="45">
        <v>31.3</v>
      </c>
      <c r="O51" s="45">
        <v>21.8</v>
      </c>
      <c r="P51" s="26">
        <v>1.04</v>
      </c>
      <c r="Q51" s="46">
        <v>218</v>
      </c>
      <c r="R51" s="26">
        <v>7.2</v>
      </c>
      <c r="S51" s="26">
        <v>9.0500000000000007</v>
      </c>
      <c r="T51" s="22"/>
      <c r="U51" s="31">
        <v>7.01</v>
      </c>
      <c r="V51" s="23">
        <v>3</v>
      </c>
      <c r="W51" s="23">
        <v>1</v>
      </c>
      <c r="X51" s="23">
        <v>1</v>
      </c>
      <c r="Y51" s="23"/>
    </row>
    <row r="52" spans="1:25">
      <c r="A52" s="51" t="s">
        <v>198</v>
      </c>
      <c r="B52" s="3" t="s">
        <v>21</v>
      </c>
      <c r="C52" s="10">
        <v>16</v>
      </c>
      <c r="D52" s="3" t="s">
        <v>199</v>
      </c>
      <c r="E52" s="3" t="s">
        <v>191</v>
      </c>
      <c r="F52" s="3" t="s">
        <v>37</v>
      </c>
      <c r="G52" s="3" t="s">
        <v>38</v>
      </c>
      <c r="H52" s="35"/>
      <c r="I52" s="39">
        <v>3.2</v>
      </c>
      <c r="J52" s="7">
        <v>3.64</v>
      </c>
      <c r="K52" s="7">
        <v>23</v>
      </c>
      <c r="L52" s="7">
        <v>6.26</v>
      </c>
      <c r="M52" s="7">
        <v>6.4</v>
      </c>
      <c r="N52" s="6">
        <v>33.6</v>
      </c>
      <c r="O52" s="6">
        <v>24.7</v>
      </c>
      <c r="P52" s="7">
        <v>1.4</v>
      </c>
      <c r="Q52" s="10">
        <v>219</v>
      </c>
      <c r="R52" s="7">
        <v>10.199999999999999</v>
      </c>
      <c r="S52" s="7">
        <v>11.59</v>
      </c>
      <c r="T52" s="10"/>
      <c r="U52" s="3">
        <v>10.050000000000001</v>
      </c>
      <c r="V52" s="3">
        <v>1</v>
      </c>
      <c r="W52" s="3">
        <v>1</v>
      </c>
      <c r="X52" s="3">
        <v>1</v>
      </c>
      <c r="Y52" s="3"/>
    </row>
    <row r="53" spans="1:25">
      <c r="A53" s="51" t="s">
        <v>341</v>
      </c>
      <c r="B53" s="3" t="s">
        <v>21</v>
      </c>
      <c r="C53" s="9">
        <v>16</v>
      </c>
      <c r="D53" s="3" t="s">
        <v>342</v>
      </c>
      <c r="E53" s="3" t="s">
        <v>340</v>
      </c>
      <c r="F53" s="4" t="s">
        <v>33</v>
      </c>
      <c r="G53" s="4" t="s">
        <v>34</v>
      </c>
      <c r="H53" s="35"/>
      <c r="I53" s="39">
        <v>3.2</v>
      </c>
      <c r="J53" s="7">
        <v>3.72</v>
      </c>
      <c r="K53" s="7">
        <v>25.36</v>
      </c>
      <c r="L53" s="7">
        <v>7.31</v>
      </c>
      <c r="M53" s="3">
        <v>7.36</v>
      </c>
      <c r="N53" s="6">
        <v>36.299999999999997</v>
      </c>
      <c r="O53" s="6">
        <v>33</v>
      </c>
      <c r="P53" s="7">
        <v>1.83</v>
      </c>
      <c r="Q53" s="10">
        <v>230</v>
      </c>
      <c r="R53" s="7">
        <v>14.02</v>
      </c>
      <c r="S53" s="7">
        <v>12.22</v>
      </c>
      <c r="T53" s="10">
        <v>2650</v>
      </c>
      <c r="U53" s="3"/>
      <c r="V53" s="3">
        <v>1</v>
      </c>
      <c r="W53" s="3">
        <v>1</v>
      </c>
      <c r="X53" s="3">
        <v>1</v>
      </c>
      <c r="Y53" s="3"/>
    </row>
    <row r="54" spans="1:25">
      <c r="A54" s="51" t="s">
        <v>220</v>
      </c>
      <c r="B54" s="3" t="s">
        <v>21</v>
      </c>
      <c r="C54" s="10">
        <v>18</v>
      </c>
      <c r="D54" s="3" t="s">
        <v>193</v>
      </c>
      <c r="E54" s="3" t="s">
        <v>191</v>
      </c>
      <c r="F54" s="3" t="s">
        <v>37</v>
      </c>
      <c r="G54" s="3" t="s">
        <v>59</v>
      </c>
      <c r="H54" s="35"/>
      <c r="I54" s="39">
        <v>3.2</v>
      </c>
      <c r="J54" s="7">
        <v>3.56</v>
      </c>
      <c r="K54" s="7"/>
      <c r="L54" s="7"/>
      <c r="M54" s="3"/>
      <c r="N54" s="6"/>
      <c r="O54" s="6"/>
      <c r="P54" s="7"/>
      <c r="Q54" s="10"/>
      <c r="R54" s="7">
        <v>9.5</v>
      </c>
      <c r="S54" s="7">
        <v>7.04</v>
      </c>
      <c r="T54" s="10"/>
      <c r="U54" s="3">
        <v>6.04</v>
      </c>
      <c r="V54" s="3">
        <v>2</v>
      </c>
      <c r="W54" s="3">
        <v>1</v>
      </c>
      <c r="X54" s="3">
        <v>1</v>
      </c>
      <c r="Y54" s="3"/>
    </row>
    <row r="55" spans="1:25">
      <c r="A55" s="51" t="s">
        <v>353</v>
      </c>
      <c r="B55" s="3" t="s">
        <v>21</v>
      </c>
      <c r="C55" s="9">
        <v>17</v>
      </c>
      <c r="D55" s="3" t="s">
        <v>354</v>
      </c>
      <c r="E55" s="3" t="s">
        <v>112</v>
      </c>
      <c r="F55" s="4" t="s">
        <v>33</v>
      </c>
      <c r="G55" s="4" t="s">
        <v>132</v>
      </c>
      <c r="H55" s="35"/>
      <c r="I55" s="39">
        <v>3.2029999999999998</v>
      </c>
      <c r="J55" s="7">
        <v>3.8</v>
      </c>
      <c r="K55" s="7">
        <v>24.72</v>
      </c>
      <c r="L55" s="7">
        <v>6.82</v>
      </c>
      <c r="M55" s="3">
        <v>6.93</v>
      </c>
      <c r="N55" s="6">
        <v>29.6</v>
      </c>
      <c r="O55" s="6">
        <v>28.1</v>
      </c>
      <c r="P55" s="7">
        <v>1.68</v>
      </c>
      <c r="Q55" s="10">
        <v>210</v>
      </c>
      <c r="R55" s="7">
        <v>10.91</v>
      </c>
      <c r="S55" s="7">
        <v>9.84</v>
      </c>
      <c r="T55" s="10"/>
      <c r="U55" s="3"/>
      <c r="V55" s="3">
        <v>1</v>
      </c>
      <c r="W55" s="3">
        <v>1</v>
      </c>
      <c r="X55" s="3">
        <v>1</v>
      </c>
      <c r="Y55" s="32"/>
    </row>
    <row r="56" spans="1:25">
      <c r="A56" s="51" t="s">
        <v>227</v>
      </c>
      <c r="B56" s="3" t="s">
        <v>21</v>
      </c>
      <c r="C56" s="10">
        <v>16</v>
      </c>
      <c r="D56" s="3" t="s">
        <v>193</v>
      </c>
      <c r="E56" s="3" t="s">
        <v>191</v>
      </c>
      <c r="F56" s="3" t="s">
        <v>45</v>
      </c>
      <c r="G56" s="3" t="s">
        <v>46</v>
      </c>
      <c r="H56" s="35"/>
      <c r="I56" s="39">
        <v>3.21</v>
      </c>
      <c r="J56" s="7">
        <v>3.84</v>
      </c>
      <c r="K56" s="7">
        <v>23.3</v>
      </c>
      <c r="L56" s="7">
        <v>6.56</v>
      </c>
      <c r="M56" s="3">
        <v>6.76</v>
      </c>
      <c r="N56" s="6">
        <v>31.5</v>
      </c>
      <c r="O56" s="6">
        <v>30.2</v>
      </c>
      <c r="P56" s="7">
        <v>1.29</v>
      </c>
      <c r="Q56" s="10">
        <v>194</v>
      </c>
      <c r="R56" s="7">
        <v>15.5</v>
      </c>
      <c r="S56" s="7">
        <v>13.81</v>
      </c>
      <c r="T56" s="10"/>
      <c r="U56" s="3">
        <v>7.05</v>
      </c>
      <c r="V56" s="3">
        <v>2</v>
      </c>
      <c r="W56" s="3">
        <v>1</v>
      </c>
      <c r="X56" s="3">
        <v>1</v>
      </c>
      <c r="Y56" s="3"/>
    </row>
    <row r="57" spans="1:25">
      <c r="A57" s="51" t="s">
        <v>159</v>
      </c>
      <c r="B57" s="3" t="s">
        <v>21</v>
      </c>
      <c r="C57" s="3">
        <v>18</v>
      </c>
      <c r="D57" s="3" t="s">
        <v>130</v>
      </c>
      <c r="E57" s="3" t="s">
        <v>118</v>
      </c>
      <c r="F57" s="3" t="s">
        <v>48</v>
      </c>
      <c r="G57" s="3" t="s">
        <v>64</v>
      </c>
      <c r="H57" s="35"/>
      <c r="I57" s="34">
        <v>3.21</v>
      </c>
      <c r="J57" s="3">
        <v>3.33</v>
      </c>
      <c r="K57" s="3">
        <v>27.81</v>
      </c>
      <c r="L57" s="3">
        <v>7.76</v>
      </c>
      <c r="M57" s="3"/>
      <c r="N57" s="32">
        <v>40.1</v>
      </c>
      <c r="O57" s="32">
        <v>26.3</v>
      </c>
      <c r="P57" s="32">
        <v>1.6</v>
      </c>
      <c r="Q57" s="47">
        <v>239</v>
      </c>
      <c r="R57" s="32">
        <v>13.8</v>
      </c>
      <c r="S57" s="32">
        <v>15.95</v>
      </c>
      <c r="T57" s="3"/>
      <c r="U57" s="32">
        <v>10.199999999999999</v>
      </c>
      <c r="V57" s="3">
        <v>2</v>
      </c>
      <c r="W57" s="3">
        <v>1</v>
      </c>
      <c r="X57" s="3">
        <v>1</v>
      </c>
      <c r="Y57" s="30"/>
    </row>
    <row r="58" spans="1:25">
      <c r="A58" s="51" t="s">
        <v>214</v>
      </c>
      <c r="B58" s="3" t="s">
        <v>21</v>
      </c>
      <c r="C58" s="10">
        <v>18</v>
      </c>
      <c r="D58" s="3" t="s">
        <v>202</v>
      </c>
      <c r="E58" s="3" t="s">
        <v>191</v>
      </c>
      <c r="F58" s="3" t="s">
        <v>24</v>
      </c>
      <c r="G58" s="3" t="s">
        <v>71</v>
      </c>
      <c r="H58" s="35"/>
      <c r="I58" s="39">
        <v>3.22</v>
      </c>
      <c r="J58" s="7">
        <v>3.76</v>
      </c>
      <c r="K58" s="7">
        <v>22.88</v>
      </c>
      <c r="L58" s="7">
        <v>6.66</v>
      </c>
      <c r="M58" s="3">
        <v>6.55</v>
      </c>
      <c r="N58" s="6">
        <v>30.4</v>
      </c>
      <c r="O58" s="6">
        <v>25.5</v>
      </c>
      <c r="P58" s="7">
        <v>1.02</v>
      </c>
      <c r="Q58" s="10">
        <v>212</v>
      </c>
      <c r="R58" s="7">
        <v>9.9499999999999993</v>
      </c>
      <c r="S58" s="7">
        <v>11.71</v>
      </c>
      <c r="T58" s="10">
        <v>3040</v>
      </c>
      <c r="U58" s="3"/>
      <c r="V58" s="3">
        <v>1</v>
      </c>
      <c r="W58" s="3">
        <v>1</v>
      </c>
      <c r="X58" s="3">
        <v>1</v>
      </c>
      <c r="Y58" s="3"/>
    </row>
    <row r="59" spans="1:25">
      <c r="A59" s="51" t="s">
        <v>305</v>
      </c>
      <c r="B59" s="3" t="s">
        <v>21</v>
      </c>
      <c r="C59" s="10">
        <v>18</v>
      </c>
      <c r="D59" s="3" t="s">
        <v>302</v>
      </c>
      <c r="E59" s="3" t="s">
        <v>110</v>
      </c>
      <c r="F59" s="4" t="s">
        <v>37</v>
      </c>
      <c r="G59" s="4" t="s">
        <v>59</v>
      </c>
      <c r="H59" s="35"/>
      <c r="I59" s="39">
        <v>3.22</v>
      </c>
      <c r="J59" s="7">
        <v>3.49</v>
      </c>
      <c r="K59" s="7">
        <v>24.07</v>
      </c>
      <c r="L59" s="7">
        <v>7.04</v>
      </c>
      <c r="M59" s="3">
        <v>7.04</v>
      </c>
      <c r="N59" s="7">
        <v>37.6</v>
      </c>
      <c r="O59" s="7">
        <v>28.8</v>
      </c>
      <c r="P59" s="7">
        <v>2.04</v>
      </c>
      <c r="Q59" s="10">
        <v>231</v>
      </c>
      <c r="R59" s="7">
        <v>10.1</v>
      </c>
      <c r="S59" s="7">
        <v>14.6</v>
      </c>
      <c r="T59" s="10"/>
      <c r="U59" s="3">
        <v>9.0399999999999991</v>
      </c>
      <c r="V59" s="3">
        <v>1</v>
      </c>
      <c r="W59" s="3">
        <v>1</v>
      </c>
      <c r="X59" s="3">
        <v>1</v>
      </c>
      <c r="Y59" s="3"/>
    </row>
    <row r="60" spans="1:25">
      <c r="A60" s="51" t="s">
        <v>437</v>
      </c>
      <c r="B60" s="23" t="s">
        <v>21</v>
      </c>
      <c r="C60" s="22">
        <v>15</v>
      </c>
      <c r="D60" s="23" t="s">
        <v>438</v>
      </c>
      <c r="E60" s="23" t="s">
        <v>424</v>
      </c>
      <c r="F60" s="27" t="s">
        <v>45</v>
      </c>
      <c r="G60" s="27" t="s">
        <v>78</v>
      </c>
      <c r="H60" s="37"/>
      <c r="I60" s="41">
        <v>3.22</v>
      </c>
      <c r="J60" s="26">
        <v>3.68</v>
      </c>
      <c r="K60" s="26"/>
      <c r="L60" s="26"/>
      <c r="M60" s="23"/>
      <c r="N60" s="25">
        <v>35.299999999999997</v>
      </c>
      <c r="O60" s="25">
        <v>31.5</v>
      </c>
      <c r="P60" s="26">
        <v>1.28</v>
      </c>
      <c r="Q60" s="22"/>
      <c r="R60" s="26">
        <v>8.6</v>
      </c>
      <c r="S60" s="26"/>
      <c r="T60" s="22"/>
      <c r="U60" s="23">
        <v>3.07</v>
      </c>
      <c r="V60" s="23"/>
      <c r="W60" s="23"/>
      <c r="X60" s="23"/>
      <c r="Y60" s="23"/>
    </row>
    <row r="61" spans="1:25">
      <c r="A61" s="51" t="s">
        <v>168</v>
      </c>
      <c r="B61" s="3" t="s">
        <v>21</v>
      </c>
      <c r="C61" s="3">
        <v>17</v>
      </c>
      <c r="D61" s="3" t="s">
        <v>162</v>
      </c>
      <c r="E61" s="3" t="s">
        <v>118</v>
      </c>
      <c r="F61" s="3" t="s">
        <v>29</v>
      </c>
      <c r="G61" s="3" t="s">
        <v>87</v>
      </c>
      <c r="H61" s="35"/>
      <c r="I61" s="34">
        <v>3.23</v>
      </c>
      <c r="J61" s="3">
        <v>3.87</v>
      </c>
      <c r="K61" s="3">
        <v>22.86</v>
      </c>
      <c r="L61" s="3">
        <v>6.76</v>
      </c>
      <c r="M61" s="3"/>
      <c r="N61" s="32">
        <v>32.9</v>
      </c>
      <c r="O61" s="32">
        <v>26.4</v>
      </c>
      <c r="P61" s="32">
        <v>1.42</v>
      </c>
      <c r="Q61" s="9">
        <v>209</v>
      </c>
      <c r="R61" s="32">
        <v>9.1999999999999993</v>
      </c>
      <c r="S61" s="32">
        <v>10.3</v>
      </c>
      <c r="T61" s="3">
        <v>3210</v>
      </c>
      <c r="U61" s="32"/>
      <c r="V61" s="3">
        <v>1</v>
      </c>
      <c r="W61" s="3">
        <v>1</v>
      </c>
      <c r="X61" s="3">
        <v>1</v>
      </c>
      <c r="Y61" s="30"/>
    </row>
    <row r="62" spans="1:25">
      <c r="A62" s="51" t="s">
        <v>364</v>
      </c>
      <c r="B62" s="3" t="s">
        <v>21</v>
      </c>
      <c r="C62" s="9">
        <v>17</v>
      </c>
      <c r="D62" s="3" t="s">
        <v>356</v>
      </c>
      <c r="E62" s="3" t="s">
        <v>112</v>
      </c>
      <c r="F62" s="4" t="s">
        <v>45</v>
      </c>
      <c r="G62" s="4" t="s">
        <v>74</v>
      </c>
      <c r="H62" s="35"/>
      <c r="I62" s="39">
        <v>3.23</v>
      </c>
      <c r="J62" s="7">
        <v>3.95</v>
      </c>
      <c r="K62" s="7">
        <v>24.7</v>
      </c>
      <c r="L62" s="7">
        <v>6.98</v>
      </c>
      <c r="M62" s="3">
        <v>6.57</v>
      </c>
      <c r="N62" s="6">
        <v>30.4</v>
      </c>
      <c r="O62" s="6">
        <v>26.7</v>
      </c>
      <c r="P62" s="7">
        <v>1.32</v>
      </c>
      <c r="Q62" s="10">
        <v>212</v>
      </c>
      <c r="R62" s="7">
        <v>16.07</v>
      </c>
      <c r="S62" s="7">
        <v>15.24</v>
      </c>
      <c r="T62" s="10"/>
      <c r="U62" s="3">
        <v>8.01</v>
      </c>
      <c r="V62" s="3">
        <v>2</v>
      </c>
      <c r="W62" s="3">
        <v>1</v>
      </c>
      <c r="X62" s="3">
        <v>1</v>
      </c>
      <c r="Y62" s="3"/>
    </row>
    <row r="63" spans="1:25">
      <c r="A63" s="51" t="s">
        <v>278</v>
      </c>
      <c r="B63" s="3" t="s">
        <v>21</v>
      </c>
      <c r="C63" s="10">
        <v>15</v>
      </c>
      <c r="D63" s="3" t="s">
        <v>277</v>
      </c>
      <c r="E63" s="3" t="s">
        <v>260</v>
      </c>
      <c r="F63" s="4" t="s">
        <v>37</v>
      </c>
      <c r="G63" s="4" t="s">
        <v>40</v>
      </c>
      <c r="H63" s="35"/>
      <c r="I63" s="39">
        <v>3.23</v>
      </c>
      <c r="J63" s="7">
        <v>3.59</v>
      </c>
      <c r="K63" s="7">
        <v>23.01</v>
      </c>
      <c r="L63" s="7">
        <v>6.1</v>
      </c>
      <c r="M63" s="3">
        <v>6.14</v>
      </c>
      <c r="N63" s="6">
        <v>33</v>
      </c>
      <c r="O63" s="6">
        <v>24.4</v>
      </c>
      <c r="P63" s="7">
        <v>1.67</v>
      </c>
      <c r="Q63" s="10">
        <v>218</v>
      </c>
      <c r="R63" s="7">
        <v>8.5500000000000007</v>
      </c>
      <c r="S63" s="7">
        <v>11.35</v>
      </c>
      <c r="T63" s="10">
        <v>2380</v>
      </c>
      <c r="U63" s="32"/>
      <c r="V63" s="3">
        <v>3</v>
      </c>
      <c r="W63" s="3">
        <v>1</v>
      </c>
      <c r="X63" s="3">
        <v>1</v>
      </c>
      <c r="Y63" s="3">
        <v>4</v>
      </c>
    </row>
    <row r="64" spans="1:25">
      <c r="A64" s="51" t="s">
        <v>271</v>
      </c>
      <c r="B64" s="3" t="s">
        <v>21</v>
      </c>
      <c r="C64" s="10">
        <v>15</v>
      </c>
      <c r="D64" s="3" t="s">
        <v>262</v>
      </c>
      <c r="E64" s="3" t="s">
        <v>260</v>
      </c>
      <c r="F64" s="4" t="s">
        <v>37</v>
      </c>
      <c r="G64" s="4" t="s">
        <v>40</v>
      </c>
      <c r="H64" s="35"/>
      <c r="I64" s="39">
        <v>3.23</v>
      </c>
      <c r="J64" s="7">
        <v>3.63</v>
      </c>
      <c r="K64" s="7">
        <v>24.52</v>
      </c>
      <c r="L64" s="7">
        <v>6.66</v>
      </c>
      <c r="M64" s="3">
        <v>6.74</v>
      </c>
      <c r="N64" s="6">
        <v>29.6</v>
      </c>
      <c r="O64" s="6">
        <v>24.3</v>
      </c>
      <c r="P64" s="7">
        <v>1.1399999999999999</v>
      </c>
      <c r="Q64" s="10">
        <v>222</v>
      </c>
      <c r="R64" s="7">
        <v>7.7</v>
      </c>
      <c r="S64" s="7">
        <v>10.06</v>
      </c>
      <c r="T64" s="10">
        <v>2550</v>
      </c>
      <c r="U64" s="32"/>
      <c r="V64" s="3">
        <v>3</v>
      </c>
      <c r="W64" s="3">
        <v>1</v>
      </c>
      <c r="X64" s="3">
        <v>1</v>
      </c>
      <c r="Y64" s="3">
        <v>2</v>
      </c>
    </row>
    <row r="65" spans="1:25">
      <c r="A65" s="51" t="s">
        <v>360</v>
      </c>
      <c r="B65" s="3" t="s">
        <v>21</v>
      </c>
      <c r="C65" s="9">
        <v>15</v>
      </c>
      <c r="D65" s="3" t="s">
        <v>361</v>
      </c>
      <c r="E65" s="3" t="s">
        <v>112</v>
      </c>
      <c r="F65" s="3" t="s">
        <v>45</v>
      </c>
      <c r="G65" s="4" t="s">
        <v>74</v>
      </c>
      <c r="H65" s="35"/>
      <c r="I65" s="39">
        <v>3.23</v>
      </c>
      <c r="J65" s="7">
        <v>3.98</v>
      </c>
      <c r="K65" s="7">
        <v>25.4</v>
      </c>
      <c r="L65" s="7">
        <v>7.15</v>
      </c>
      <c r="M65" s="3">
        <v>6.9</v>
      </c>
      <c r="N65" s="6">
        <v>32.5</v>
      </c>
      <c r="O65" s="6">
        <v>31.8</v>
      </c>
      <c r="P65" s="7">
        <v>1.8</v>
      </c>
      <c r="Q65" s="10">
        <v>230</v>
      </c>
      <c r="R65" s="7">
        <v>13.91</v>
      </c>
      <c r="S65" s="7">
        <v>13.46</v>
      </c>
      <c r="T65" s="10"/>
      <c r="U65" s="3">
        <v>10.09</v>
      </c>
      <c r="V65" s="3">
        <v>1</v>
      </c>
      <c r="W65" s="3">
        <v>1</v>
      </c>
      <c r="X65" s="3">
        <v>1</v>
      </c>
      <c r="Y65" s="3"/>
    </row>
    <row r="66" spans="1:25">
      <c r="A66" s="51" t="s">
        <v>431</v>
      </c>
      <c r="B66" s="23" t="s">
        <v>21</v>
      </c>
      <c r="C66" s="22">
        <v>17</v>
      </c>
      <c r="D66" s="23" t="s">
        <v>432</v>
      </c>
      <c r="E66" s="23" t="s">
        <v>424</v>
      </c>
      <c r="F66" s="27" t="s">
        <v>48</v>
      </c>
      <c r="G66" s="27" t="s">
        <v>64</v>
      </c>
      <c r="H66" s="37"/>
      <c r="I66" s="41">
        <v>3.23</v>
      </c>
      <c r="J66" s="26">
        <v>3.58</v>
      </c>
      <c r="K66" s="26">
        <v>26.72</v>
      </c>
      <c r="L66" s="26">
        <v>7.38</v>
      </c>
      <c r="M66" s="23">
        <v>7.54</v>
      </c>
      <c r="N66" s="25">
        <v>38.6</v>
      </c>
      <c r="O66" s="25">
        <v>33.799999999999997</v>
      </c>
      <c r="P66" s="26">
        <v>2.09</v>
      </c>
      <c r="Q66" s="22">
        <v>232</v>
      </c>
      <c r="R66" s="26">
        <v>13.05</v>
      </c>
      <c r="S66" s="26">
        <v>14.1</v>
      </c>
      <c r="T66" s="22"/>
      <c r="U66" s="23">
        <v>8.07</v>
      </c>
      <c r="V66" s="23">
        <v>3</v>
      </c>
      <c r="W66" s="23">
        <v>1</v>
      </c>
      <c r="X66" s="23">
        <v>2</v>
      </c>
      <c r="Y66" s="23">
        <v>1</v>
      </c>
    </row>
    <row r="67" spans="1:25">
      <c r="A67" s="51" t="s">
        <v>351</v>
      </c>
      <c r="B67" s="3" t="s">
        <v>21</v>
      </c>
      <c r="C67" s="9">
        <v>15</v>
      </c>
      <c r="D67" s="3" t="s">
        <v>339</v>
      </c>
      <c r="E67" s="3" t="s">
        <v>340</v>
      </c>
      <c r="F67" s="3" t="s">
        <v>24</v>
      </c>
      <c r="G67" s="4" t="s">
        <v>83</v>
      </c>
      <c r="H67" s="35"/>
      <c r="I67" s="39">
        <v>3.24</v>
      </c>
      <c r="J67" s="7">
        <v>3.71</v>
      </c>
      <c r="K67" s="7">
        <v>24.38</v>
      </c>
      <c r="L67" s="7">
        <v>6.92</v>
      </c>
      <c r="M67" s="3">
        <v>6.87</v>
      </c>
      <c r="N67" s="6">
        <v>30.5</v>
      </c>
      <c r="O67" s="6">
        <v>30.3</v>
      </c>
      <c r="P67" s="7">
        <v>1.63</v>
      </c>
      <c r="Q67" s="10">
        <v>223</v>
      </c>
      <c r="R67" s="7">
        <v>13.34</v>
      </c>
      <c r="S67" s="7">
        <v>12.54</v>
      </c>
      <c r="T67" s="10">
        <v>2570</v>
      </c>
      <c r="U67" s="3"/>
      <c r="V67" s="3">
        <v>1</v>
      </c>
      <c r="W67" s="3">
        <v>2</v>
      </c>
      <c r="X67" s="3">
        <v>1</v>
      </c>
      <c r="Y67" s="3"/>
    </row>
    <row r="68" spans="1:25">
      <c r="A68" s="51" t="s">
        <v>79</v>
      </c>
      <c r="B68" s="3" t="s">
        <v>21</v>
      </c>
      <c r="C68" s="10">
        <v>15</v>
      </c>
      <c r="D68" s="3" t="s">
        <v>80</v>
      </c>
      <c r="E68" s="3" t="s">
        <v>58</v>
      </c>
      <c r="F68" s="3" t="s">
        <v>33</v>
      </c>
      <c r="G68" s="3" t="s">
        <v>51</v>
      </c>
      <c r="H68" s="36"/>
      <c r="I68" s="39">
        <v>3.24</v>
      </c>
      <c r="J68" s="7">
        <v>3.87</v>
      </c>
      <c r="K68" s="7">
        <v>22.86</v>
      </c>
      <c r="L68" s="7">
        <v>6.55</v>
      </c>
      <c r="M68" s="3">
        <v>6.38</v>
      </c>
      <c r="N68" s="7">
        <v>34.700000000000003</v>
      </c>
      <c r="O68" s="7">
        <v>32.4</v>
      </c>
      <c r="P68" s="7">
        <v>1.96</v>
      </c>
      <c r="Q68" s="10">
        <v>225</v>
      </c>
      <c r="R68" s="7">
        <v>9.1</v>
      </c>
      <c r="S68" s="7">
        <v>9.77</v>
      </c>
      <c r="T68" s="10">
        <v>2300</v>
      </c>
      <c r="U68" s="3"/>
      <c r="V68" s="3">
        <v>1</v>
      </c>
      <c r="W68" s="3">
        <v>1</v>
      </c>
      <c r="X68" s="3">
        <v>1</v>
      </c>
      <c r="Y68" s="3"/>
    </row>
    <row r="69" spans="1:25">
      <c r="A69" s="51" t="s">
        <v>177</v>
      </c>
      <c r="B69" s="3" t="s">
        <v>21</v>
      </c>
      <c r="C69" s="3">
        <v>15</v>
      </c>
      <c r="D69" s="3" t="s">
        <v>175</v>
      </c>
      <c r="E69" s="3" t="s">
        <v>176</v>
      </c>
      <c r="F69" s="3" t="s">
        <v>123</v>
      </c>
      <c r="G69" s="3" t="s">
        <v>78</v>
      </c>
      <c r="H69" s="35"/>
      <c r="I69" s="34">
        <v>3.24</v>
      </c>
      <c r="J69" s="3">
        <v>4.01</v>
      </c>
      <c r="K69" s="3">
        <v>23.02</v>
      </c>
      <c r="L69" s="3">
        <v>7</v>
      </c>
      <c r="M69" s="3"/>
      <c r="N69" s="32">
        <v>29.9</v>
      </c>
      <c r="O69" s="32">
        <v>28.6</v>
      </c>
      <c r="P69" s="32">
        <v>1.51</v>
      </c>
      <c r="Q69" s="9">
        <v>228</v>
      </c>
      <c r="R69" s="32">
        <v>9.9499999999999993</v>
      </c>
      <c r="S69" s="32">
        <v>15.05</v>
      </c>
      <c r="T69" s="3"/>
      <c r="U69" s="32">
        <v>7.01</v>
      </c>
      <c r="V69" s="3">
        <v>1</v>
      </c>
      <c r="W69" s="3">
        <v>1</v>
      </c>
      <c r="X69" s="3">
        <v>1</v>
      </c>
      <c r="Y69" s="30"/>
    </row>
    <row r="70" spans="1:25">
      <c r="A70" s="51" t="s">
        <v>161</v>
      </c>
      <c r="B70" s="3" t="s">
        <v>21</v>
      </c>
      <c r="C70" s="3">
        <v>17</v>
      </c>
      <c r="D70" s="3" t="s">
        <v>162</v>
      </c>
      <c r="E70" s="3" t="s">
        <v>118</v>
      </c>
      <c r="F70" s="3" t="s">
        <v>29</v>
      </c>
      <c r="G70" s="3" t="s">
        <v>76</v>
      </c>
      <c r="H70" s="35"/>
      <c r="I70" s="34">
        <v>3.25</v>
      </c>
      <c r="J70" s="3">
        <v>3.81</v>
      </c>
      <c r="K70" s="3">
        <v>21.24</v>
      </c>
      <c r="L70" s="3">
        <v>6.15</v>
      </c>
      <c r="M70" s="3"/>
      <c r="N70" s="32">
        <v>28.7</v>
      </c>
      <c r="O70" s="32">
        <v>23.5</v>
      </c>
      <c r="P70" s="32">
        <v>1.23</v>
      </c>
      <c r="Q70" s="9">
        <v>187</v>
      </c>
      <c r="R70" s="32">
        <v>8.1999999999999993</v>
      </c>
      <c r="S70" s="32">
        <v>9.3000000000000007</v>
      </c>
      <c r="T70" s="3">
        <v>3080</v>
      </c>
      <c r="U70" s="32"/>
      <c r="V70" s="3">
        <v>1</v>
      </c>
      <c r="W70" s="3">
        <v>1</v>
      </c>
      <c r="X70" s="3">
        <v>1</v>
      </c>
      <c r="Y70" s="30"/>
    </row>
    <row r="71" spans="1:25">
      <c r="A71" s="51" t="s">
        <v>165</v>
      </c>
      <c r="B71" s="3" t="s">
        <v>21</v>
      </c>
      <c r="C71" s="3">
        <v>18</v>
      </c>
      <c r="D71" s="3" t="s">
        <v>117</v>
      </c>
      <c r="E71" s="3" t="s">
        <v>118</v>
      </c>
      <c r="F71" s="3" t="s">
        <v>29</v>
      </c>
      <c r="G71" s="3" t="s">
        <v>104</v>
      </c>
      <c r="H71" s="35"/>
      <c r="I71" s="34">
        <v>3.25</v>
      </c>
      <c r="J71" s="3">
        <v>3.82</v>
      </c>
      <c r="K71" s="3">
        <v>22.86</v>
      </c>
      <c r="L71" s="3">
        <v>6.68</v>
      </c>
      <c r="M71" s="3"/>
      <c r="N71" s="32">
        <v>31.5</v>
      </c>
      <c r="O71" s="32">
        <v>18.399999999999999</v>
      </c>
      <c r="P71" s="32">
        <v>1.1599999999999999</v>
      </c>
      <c r="Q71" s="9">
        <v>191</v>
      </c>
      <c r="R71" s="32">
        <v>7.5</v>
      </c>
      <c r="S71" s="32">
        <v>9.75</v>
      </c>
      <c r="T71" s="3">
        <v>3080</v>
      </c>
      <c r="U71" s="32"/>
      <c r="V71" s="3">
        <v>1</v>
      </c>
      <c r="W71" s="3">
        <v>1</v>
      </c>
      <c r="X71" s="3">
        <v>1</v>
      </c>
      <c r="Y71" s="30"/>
    </row>
    <row r="72" spans="1:25">
      <c r="A72" s="51" t="s">
        <v>378</v>
      </c>
      <c r="B72" s="3" t="s">
        <v>21</v>
      </c>
      <c r="C72" s="10">
        <v>16</v>
      </c>
      <c r="D72" s="21" t="s">
        <v>345</v>
      </c>
      <c r="E72" s="3" t="s">
        <v>340</v>
      </c>
      <c r="F72" s="3" t="s">
        <v>24</v>
      </c>
      <c r="G72" s="3" t="s">
        <v>25</v>
      </c>
      <c r="H72" s="35"/>
      <c r="I72" s="39">
        <v>3.27</v>
      </c>
      <c r="J72" s="7">
        <v>3.89</v>
      </c>
      <c r="K72" s="7">
        <v>24.1</v>
      </c>
      <c r="L72" s="7">
        <v>6.58</v>
      </c>
      <c r="M72" s="3">
        <v>6.7</v>
      </c>
      <c r="N72" s="6">
        <v>31.9</v>
      </c>
      <c r="O72" s="6">
        <v>35.700000000000003</v>
      </c>
      <c r="P72" s="7">
        <v>2.12</v>
      </c>
      <c r="Q72" s="10">
        <v>217</v>
      </c>
      <c r="R72" s="7">
        <v>11.36</v>
      </c>
      <c r="S72" s="7">
        <v>10.130000000000001</v>
      </c>
      <c r="T72" s="10"/>
      <c r="U72" s="3">
        <v>9.06</v>
      </c>
      <c r="V72" s="3">
        <v>1</v>
      </c>
      <c r="W72" s="3">
        <v>1</v>
      </c>
      <c r="X72" s="3">
        <v>1</v>
      </c>
      <c r="Y72" s="3"/>
    </row>
    <row r="73" spans="1:25">
      <c r="A73" s="51" t="s">
        <v>256</v>
      </c>
      <c r="B73" s="3" t="s">
        <v>21</v>
      </c>
      <c r="C73" s="10">
        <v>16</v>
      </c>
      <c r="D73" s="3" t="s">
        <v>257</v>
      </c>
      <c r="E73" s="3" t="s">
        <v>245</v>
      </c>
      <c r="F73" s="4" t="s">
        <v>45</v>
      </c>
      <c r="G73" s="4" t="s">
        <v>74</v>
      </c>
      <c r="H73" s="35"/>
      <c r="I73" s="39">
        <v>3.27</v>
      </c>
      <c r="J73" s="7">
        <v>3.7</v>
      </c>
      <c r="K73" s="7">
        <v>23.27</v>
      </c>
      <c r="L73" s="7">
        <v>6.94</v>
      </c>
      <c r="M73" s="3">
        <v>6.89</v>
      </c>
      <c r="N73" s="6">
        <v>32.799999999999997</v>
      </c>
      <c r="O73" s="6">
        <v>29.6</v>
      </c>
      <c r="P73" s="7">
        <v>1.62</v>
      </c>
      <c r="Q73" s="3">
        <v>218</v>
      </c>
      <c r="R73" s="7">
        <v>13.25</v>
      </c>
      <c r="S73" s="7">
        <v>13.34</v>
      </c>
      <c r="T73" s="10">
        <v>2385</v>
      </c>
      <c r="U73" s="3"/>
      <c r="V73" s="3">
        <v>2</v>
      </c>
      <c r="W73" s="3">
        <v>1</v>
      </c>
      <c r="X73" s="3">
        <v>1</v>
      </c>
      <c r="Y73" s="3">
        <v>2</v>
      </c>
    </row>
    <row r="74" spans="1:25">
      <c r="A74" s="51" t="s">
        <v>442</v>
      </c>
      <c r="B74" s="23" t="s">
        <v>21</v>
      </c>
      <c r="C74" s="22">
        <v>17</v>
      </c>
      <c r="D74" s="23" t="s">
        <v>428</v>
      </c>
      <c r="E74" s="23" t="s">
        <v>424</v>
      </c>
      <c r="F74" s="27" t="s">
        <v>33</v>
      </c>
      <c r="G74" s="23" t="s">
        <v>34</v>
      </c>
      <c r="H74" s="37"/>
      <c r="I74" s="41">
        <v>3.27</v>
      </c>
      <c r="J74" s="26">
        <v>3.67</v>
      </c>
      <c r="K74" s="26">
        <v>27.09</v>
      </c>
      <c r="L74" s="26">
        <v>7.76</v>
      </c>
      <c r="M74" s="23">
        <v>7.79</v>
      </c>
      <c r="N74" s="25">
        <v>40.200000000000003</v>
      </c>
      <c r="O74" s="25">
        <v>34.299999999999997</v>
      </c>
      <c r="P74" s="26">
        <v>1.78</v>
      </c>
      <c r="Q74" s="22">
        <v>240</v>
      </c>
      <c r="R74" s="26">
        <v>11.8</v>
      </c>
      <c r="S74" s="26">
        <v>12.1</v>
      </c>
      <c r="T74" s="22"/>
      <c r="U74" s="23">
        <v>9.08</v>
      </c>
      <c r="V74" s="23">
        <v>2</v>
      </c>
      <c r="W74" s="23">
        <v>2</v>
      </c>
      <c r="X74" s="23">
        <v>2</v>
      </c>
      <c r="Y74" s="23">
        <v>1</v>
      </c>
    </row>
    <row r="75" spans="1:25">
      <c r="A75" s="51" t="s">
        <v>343</v>
      </c>
      <c r="B75" s="3" t="s">
        <v>21</v>
      </c>
      <c r="C75" s="9">
        <v>18</v>
      </c>
      <c r="D75" s="3" t="s">
        <v>344</v>
      </c>
      <c r="E75" s="3" t="s">
        <v>340</v>
      </c>
      <c r="F75" s="3" t="s">
        <v>29</v>
      </c>
      <c r="G75" s="3" t="s">
        <v>87</v>
      </c>
      <c r="H75" s="35"/>
      <c r="I75" s="39">
        <v>3.28</v>
      </c>
      <c r="J75" s="7">
        <v>3.92</v>
      </c>
      <c r="K75" s="7"/>
      <c r="L75" s="7"/>
      <c r="M75" s="3"/>
      <c r="N75" s="6">
        <v>27.8</v>
      </c>
      <c r="O75" s="6">
        <v>28.4</v>
      </c>
      <c r="P75" s="7">
        <v>1.26</v>
      </c>
      <c r="Q75" s="10">
        <v>206</v>
      </c>
      <c r="R75" s="7">
        <v>11.44</v>
      </c>
      <c r="S75" s="7">
        <v>11.86</v>
      </c>
      <c r="T75" s="10"/>
      <c r="U75" s="7"/>
      <c r="V75" s="3">
        <v>1</v>
      </c>
      <c r="W75" s="3">
        <v>1</v>
      </c>
      <c r="X75" s="3">
        <v>2</v>
      </c>
      <c r="Y75" s="3"/>
    </row>
    <row r="76" spans="1:25">
      <c r="A76" s="51" t="s">
        <v>186</v>
      </c>
      <c r="B76" s="3" t="s">
        <v>21</v>
      </c>
      <c r="C76" s="3">
        <v>18</v>
      </c>
      <c r="D76" s="3" t="s">
        <v>179</v>
      </c>
      <c r="E76" s="3" t="s">
        <v>176</v>
      </c>
      <c r="F76" s="3" t="s">
        <v>33</v>
      </c>
      <c r="G76" s="3" t="s">
        <v>132</v>
      </c>
      <c r="H76" s="35"/>
      <c r="I76" s="34">
        <v>3.28</v>
      </c>
      <c r="J76" s="3">
        <v>3.82</v>
      </c>
      <c r="K76" s="3">
        <v>26.17</v>
      </c>
      <c r="L76" s="3">
        <v>7.67</v>
      </c>
      <c r="M76" s="3"/>
      <c r="N76" s="32">
        <v>35.1</v>
      </c>
      <c r="O76" s="32">
        <v>32.4</v>
      </c>
      <c r="P76" s="32">
        <v>1.64</v>
      </c>
      <c r="Q76" s="47">
        <v>219</v>
      </c>
      <c r="R76" s="32">
        <v>9.9</v>
      </c>
      <c r="S76" s="32">
        <v>11.3</v>
      </c>
      <c r="T76" s="3"/>
      <c r="U76" s="32">
        <v>8.01</v>
      </c>
      <c r="V76" s="3">
        <v>1</v>
      </c>
      <c r="W76" s="3">
        <v>1</v>
      </c>
      <c r="X76" s="3">
        <v>1</v>
      </c>
      <c r="Y76" s="30"/>
    </row>
    <row r="77" spans="1:25">
      <c r="A77" s="51" t="s">
        <v>253</v>
      </c>
      <c r="B77" s="3" t="s">
        <v>21</v>
      </c>
      <c r="C77" s="10">
        <v>17</v>
      </c>
      <c r="D77" s="3" t="s">
        <v>247</v>
      </c>
      <c r="E77" s="3" t="s">
        <v>245</v>
      </c>
      <c r="F77" s="4" t="s">
        <v>24</v>
      </c>
      <c r="G77" s="3" t="s">
        <v>55</v>
      </c>
      <c r="H77" s="35"/>
      <c r="I77" s="39">
        <v>3.28</v>
      </c>
      <c r="J77" s="7">
        <v>3.6</v>
      </c>
      <c r="K77" s="7">
        <v>24.92</v>
      </c>
      <c r="L77" s="7">
        <v>6.8</v>
      </c>
      <c r="M77" s="3">
        <v>6.75</v>
      </c>
      <c r="N77" s="6">
        <v>29.6</v>
      </c>
      <c r="O77" s="6">
        <v>27.3</v>
      </c>
      <c r="P77" s="7">
        <v>1.54</v>
      </c>
      <c r="Q77" s="10">
        <v>221</v>
      </c>
      <c r="R77" s="7">
        <v>9.9499999999999993</v>
      </c>
      <c r="S77" s="7">
        <v>13.28</v>
      </c>
      <c r="T77" s="10">
        <v>2520</v>
      </c>
      <c r="U77" s="3"/>
      <c r="V77" s="3">
        <v>1</v>
      </c>
      <c r="W77" s="3">
        <v>1</v>
      </c>
      <c r="X77" s="3">
        <v>1</v>
      </c>
      <c r="Y77" s="3">
        <v>1</v>
      </c>
    </row>
    <row r="78" spans="1:25">
      <c r="A78" s="51" t="s">
        <v>56</v>
      </c>
      <c r="B78" s="3" t="s">
        <v>21</v>
      </c>
      <c r="C78" s="10">
        <v>16</v>
      </c>
      <c r="D78" s="3" t="s">
        <v>57</v>
      </c>
      <c r="E78" s="3" t="s">
        <v>58</v>
      </c>
      <c r="F78" s="3" t="s">
        <v>37</v>
      </c>
      <c r="G78" s="3" t="s">
        <v>39</v>
      </c>
      <c r="H78" s="36"/>
      <c r="I78" s="39">
        <v>3.28</v>
      </c>
      <c r="J78" s="7">
        <v>3.61</v>
      </c>
      <c r="K78" s="7">
        <v>22.14</v>
      </c>
      <c r="L78" s="7">
        <v>6.11</v>
      </c>
      <c r="M78" s="3">
        <v>6.21</v>
      </c>
      <c r="N78" s="7">
        <v>32.5</v>
      </c>
      <c r="O78" s="7">
        <v>29.3</v>
      </c>
      <c r="P78" s="7">
        <v>1.9</v>
      </c>
      <c r="Q78" s="10">
        <v>222</v>
      </c>
      <c r="R78" s="7"/>
      <c r="S78" s="7"/>
      <c r="T78" s="10">
        <v>2440</v>
      </c>
      <c r="U78" s="3"/>
      <c r="V78" s="5"/>
      <c r="W78" s="5"/>
      <c r="X78" s="5"/>
      <c r="Y78" s="3"/>
    </row>
    <row r="79" spans="1:25">
      <c r="A79" s="51" t="s">
        <v>316</v>
      </c>
      <c r="B79" s="3" t="s">
        <v>21</v>
      </c>
      <c r="C79" s="10">
        <v>16</v>
      </c>
      <c r="D79" s="3" t="s">
        <v>304</v>
      </c>
      <c r="E79" s="3" t="s">
        <v>110</v>
      </c>
      <c r="F79" s="4" t="s">
        <v>37</v>
      </c>
      <c r="G79" s="4" t="s">
        <v>39</v>
      </c>
      <c r="H79" s="35"/>
      <c r="I79" s="39">
        <v>3.28</v>
      </c>
      <c r="J79" s="7">
        <v>3.51</v>
      </c>
      <c r="K79" s="7">
        <v>25.48</v>
      </c>
      <c r="L79" s="7">
        <v>7.21</v>
      </c>
      <c r="M79" s="3">
        <v>7.09</v>
      </c>
      <c r="N79" s="7">
        <v>40.1</v>
      </c>
      <c r="O79" s="7">
        <v>30.6</v>
      </c>
      <c r="P79" s="7">
        <v>1.94</v>
      </c>
      <c r="Q79" s="10">
        <v>231</v>
      </c>
      <c r="R79" s="7">
        <v>11.4</v>
      </c>
      <c r="S79" s="7">
        <v>12.8</v>
      </c>
      <c r="T79" s="10"/>
      <c r="U79" s="3">
        <v>7.05</v>
      </c>
      <c r="V79" s="3">
        <v>3</v>
      </c>
      <c r="W79" s="3">
        <v>2</v>
      </c>
      <c r="X79" s="3">
        <v>3</v>
      </c>
      <c r="Y79" s="3"/>
    </row>
    <row r="80" spans="1:25">
      <c r="A80" s="51" t="s">
        <v>65</v>
      </c>
      <c r="B80" s="3" t="s">
        <v>21</v>
      </c>
      <c r="C80" s="10">
        <v>16</v>
      </c>
      <c r="D80" s="3" t="s">
        <v>57</v>
      </c>
      <c r="E80" s="3" t="s">
        <v>58</v>
      </c>
      <c r="F80" s="3" t="s">
        <v>37</v>
      </c>
      <c r="G80" s="3" t="s">
        <v>59</v>
      </c>
      <c r="H80" s="36"/>
      <c r="I80" s="39">
        <v>3.29</v>
      </c>
      <c r="J80" s="7">
        <v>3.7</v>
      </c>
      <c r="K80" s="7">
        <v>24.65</v>
      </c>
      <c r="L80" s="7">
        <v>6.93</v>
      </c>
      <c r="M80" s="3">
        <v>7.07</v>
      </c>
      <c r="N80" s="7">
        <v>34.299999999999997</v>
      </c>
      <c r="O80" s="7">
        <v>31.5</v>
      </c>
      <c r="P80" s="7">
        <v>1.77</v>
      </c>
      <c r="Q80" s="10">
        <v>216</v>
      </c>
      <c r="R80" s="7">
        <v>8.3000000000000007</v>
      </c>
      <c r="S80" s="7">
        <v>12.03</v>
      </c>
      <c r="T80" s="10">
        <v>2605</v>
      </c>
      <c r="U80" s="3"/>
      <c r="V80" s="3">
        <v>1</v>
      </c>
      <c r="W80" s="3">
        <v>1</v>
      </c>
      <c r="X80" s="3">
        <v>1</v>
      </c>
      <c r="Y80" s="3"/>
    </row>
    <row r="81" spans="1:25">
      <c r="A81" s="51" t="s">
        <v>377</v>
      </c>
      <c r="B81" s="3" t="s">
        <v>21</v>
      </c>
      <c r="C81" s="10">
        <v>16</v>
      </c>
      <c r="D81" s="21" t="s">
        <v>345</v>
      </c>
      <c r="E81" s="3" t="s">
        <v>340</v>
      </c>
      <c r="F81" s="3" t="s">
        <v>37</v>
      </c>
      <c r="G81" s="3" t="s">
        <v>39</v>
      </c>
      <c r="H81" s="35"/>
      <c r="I81" s="39">
        <v>3.29</v>
      </c>
      <c r="J81" s="7">
        <v>3.71</v>
      </c>
      <c r="K81" s="7">
        <v>23.96</v>
      </c>
      <c r="L81" s="7">
        <v>7.17</v>
      </c>
      <c r="M81" s="7">
        <v>7</v>
      </c>
      <c r="N81" s="6">
        <v>35.200000000000003</v>
      </c>
      <c r="O81" s="6">
        <v>37.1</v>
      </c>
      <c r="P81" s="7">
        <v>2.19</v>
      </c>
      <c r="Q81" s="10">
        <v>218</v>
      </c>
      <c r="R81" s="7">
        <v>10.24</v>
      </c>
      <c r="S81" s="7">
        <v>13.19</v>
      </c>
      <c r="T81" s="10"/>
      <c r="U81" s="7">
        <v>8.11</v>
      </c>
      <c r="V81" s="3">
        <v>1</v>
      </c>
      <c r="W81" s="3">
        <v>1</v>
      </c>
      <c r="X81" s="3">
        <v>1</v>
      </c>
      <c r="Y81" s="3"/>
    </row>
    <row r="82" spans="1:25">
      <c r="A82" s="51" t="s">
        <v>252</v>
      </c>
      <c r="B82" s="3" t="s">
        <v>21</v>
      </c>
      <c r="C82" s="10">
        <v>16</v>
      </c>
      <c r="D82" s="3" t="s">
        <v>247</v>
      </c>
      <c r="E82" s="3" t="s">
        <v>245</v>
      </c>
      <c r="F82" s="3" t="s">
        <v>45</v>
      </c>
      <c r="G82" s="3" t="s">
        <v>73</v>
      </c>
      <c r="H82" s="35"/>
      <c r="I82" s="39">
        <v>3.3</v>
      </c>
      <c r="J82" s="7">
        <v>3.94</v>
      </c>
      <c r="K82" s="7">
        <v>21.34</v>
      </c>
      <c r="L82" s="7">
        <v>5.89</v>
      </c>
      <c r="M82" s="3">
        <v>5.96</v>
      </c>
      <c r="N82" s="6">
        <v>30.6</v>
      </c>
      <c r="O82" s="6">
        <v>28.4</v>
      </c>
      <c r="P82" s="7">
        <v>1.22</v>
      </c>
      <c r="Q82" s="10">
        <v>200</v>
      </c>
      <c r="R82" s="7">
        <v>9.5</v>
      </c>
      <c r="S82" s="7">
        <v>14.5</v>
      </c>
      <c r="T82" s="10">
        <v>2160</v>
      </c>
      <c r="U82" s="3"/>
      <c r="V82" s="3">
        <v>1</v>
      </c>
      <c r="W82" s="3">
        <v>1</v>
      </c>
      <c r="X82" s="3">
        <v>1</v>
      </c>
      <c r="Y82" s="3">
        <v>1</v>
      </c>
    </row>
    <row r="83" spans="1:25">
      <c r="A83" s="51" t="s">
        <v>294</v>
      </c>
      <c r="B83" s="3" t="s">
        <v>21</v>
      </c>
      <c r="C83" s="10">
        <v>16</v>
      </c>
      <c r="D83" s="3" t="s">
        <v>295</v>
      </c>
      <c r="E83" s="3" t="s">
        <v>110</v>
      </c>
      <c r="F83" s="19" t="s">
        <v>29</v>
      </c>
      <c r="G83" s="19" t="s">
        <v>296</v>
      </c>
      <c r="H83" s="36"/>
      <c r="I83" s="39">
        <v>3.3</v>
      </c>
      <c r="J83" s="7">
        <v>3.83</v>
      </c>
      <c r="K83" s="7">
        <v>23.88</v>
      </c>
      <c r="L83" s="7">
        <v>6.66</v>
      </c>
      <c r="M83" s="7">
        <v>6.47</v>
      </c>
      <c r="N83" s="7">
        <v>32.6</v>
      </c>
      <c r="O83" s="7">
        <v>30.2</v>
      </c>
      <c r="P83" s="7">
        <v>1.54</v>
      </c>
      <c r="Q83" s="10">
        <v>233</v>
      </c>
      <c r="R83" s="7">
        <v>10.199999999999999</v>
      </c>
      <c r="S83" s="7">
        <v>11.2</v>
      </c>
      <c r="T83" s="10">
        <v>3040</v>
      </c>
      <c r="U83" s="3">
        <v>10.029999999999999</v>
      </c>
      <c r="V83" s="3">
        <v>1</v>
      </c>
      <c r="W83" s="3">
        <v>1</v>
      </c>
      <c r="X83" s="3">
        <v>2</v>
      </c>
      <c r="Y83" s="3"/>
    </row>
    <row r="84" spans="1:25">
      <c r="A84" s="51" t="s">
        <v>462</v>
      </c>
      <c r="B84" s="23" t="s">
        <v>21</v>
      </c>
      <c r="C84" s="22">
        <v>15</v>
      </c>
      <c r="D84" s="23" t="s">
        <v>453</v>
      </c>
      <c r="E84" s="23" t="s">
        <v>450</v>
      </c>
      <c r="F84" s="27" t="s">
        <v>45</v>
      </c>
      <c r="G84" s="27" t="s">
        <v>74</v>
      </c>
      <c r="H84" s="37"/>
      <c r="I84" s="41">
        <v>3.31</v>
      </c>
      <c r="J84" s="26">
        <v>3.93</v>
      </c>
      <c r="K84" s="26">
        <v>21.5</v>
      </c>
      <c r="L84" s="26">
        <v>6.05</v>
      </c>
      <c r="M84" s="23">
        <v>6.24</v>
      </c>
      <c r="N84" s="25">
        <v>29.3</v>
      </c>
      <c r="O84" s="25">
        <v>24.1</v>
      </c>
      <c r="P84" s="26">
        <v>1.33</v>
      </c>
      <c r="Q84" s="46">
        <v>212</v>
      </c>
      <c r="R84" s="26">
        <v>11.6</v>
      </c>
      <c r="S84" s="26">
        <v>11</v>
      </c>
      <c r="T84" s="22"/>
      <c r="U84" s="31">
        <v>5.03</v>
      </c>
      <c r="V84" s="23">
        <v>2</v>
      </c>
      <c r="W84" s="23">
        <v>1</v>
      </c>
      <c r="X84" s="23">
        <v>2</v>
      </c>
      <c r="Y84" s="31">
        <v>1</v>
      </c>
    </row>
    <row r="85" spans="1:25">
      <c r="A85" s="51" t="s">
        <v>313</v>
      </c>
      <c r="B85" s="3" t="s">
        <v>21</v>
      </c>
      <c r="C85" s="10">
        <v>15</v>
      </c>
      <c r="D85" s="3" t="s">
        <v>308</v>
      </c>
      <c r="E85" s="3" t="s">
        <v>110</v>
      </c>
      <c r="F85" s="4" t="s">
        <v>37</v>
      </c>
      <c r="G85" s="4" t="s">
        <v>62</v>
      </c>
      <c r="H85" s="35"/>
      <c r="I85" s="39">
        <v>3.31</v>
      </c>
      <c r="J85" s="7">
        <v>3.66</v>
      </c>
      <c r="K85" s="7">
        <v>25.84</v>
      </c>
      <c r="L85" s="7">
        <v>6.96</v>
      </c>
      <c r="M85" s="3">
        <v>7.11</v>
      </c>
      <c r="N85" s="7">
        <v>42.8</v>
      </c>
      <c r="O85" s="7">
        <v>24.2</v>
      </c>
      <c r="P85" s="7">
        <v>1.84</v>
      </c>
      <c r="Q85" s="10">
        <v>223</v>
      </c>
      <c r="R85" s="7">
        <v>8.1999999999999993</v>
      </c>
      <c r="S85" s="7">
        <v>10.8</v>
      </c>
      <c r="T85" s="10"/>
      <c r="U85" s="32">
        <v>9.01</v>
      </c>
      <c r="V85" s="3">
        <v>4</v>
      </c>
      <c r="W85" s="3">
        <v>1</v>
      </c>
      <c r="X85" s="3">
        <v>3</v>
      </c>
      <c r="Y85" s="3"/>
    </row>
    <row r="86" spans="1:25">
      <c r="A86" s="51" t="s">
        <v>113</v>
      </c>
      <c r="B86" s="3" t="s">
        <v>21</v>
      </c>
      <c r="C86" s="10"/>
      <c r="D86" s="3" t="s">
        <v>359</v>
      </c>
      <c r="E86" s="3" t="s">
        <v>112</v>
      </c>
      <c r="F86" s="3" t="s">
        <v>48</v>
      </c>
      <c r="G86" s="5" t="s">
        <v>64</v>
      </c>
      <c r="H86" s="36"/>
      <c r="I86" s="39">
        <v>3.31</v>
      </c>
      <c r="J86" s="7">
        <v>3.86</v>
      </c>
      <c r="K86" s="7">
        <v>24.83</v>
      </c>
      <c r="L86" s="7">
        <v>6.98</v>
      </c>
      <c r="M86" s="3">
        <v>6.88</v>
      </c>
      <c r="N86" s="7">
        <v>37.200000000000003</v>
      </c>
      <c r="O86" s="7">
        <v>35.700000000000003</v>
      </c>
      <c r="P86" s="7">
        <v>2.52</v>
      </c>
      <c r="Q86" s="10">
        <v>232</v>
      </c>
      <c r="R86" s="7">
        <v>10.3</v>
      </c>
      <c r="S86" s="7">
        <v>11.68</v>
      </c>
      <c r="T86" s="10">
        <v>2620</v>
      </c>
      <c r="U86" s="3"/>
      <c r="V86" s="3">
        <v>1</v>
      </c>
      <c r="W86" s="3">
        <v>1</v>
      </c>
      <c r="X86" s="3">
        <v>1</v>
      </c>
      <c r="Y86" s="32"/>
    </row>
    <row r="87" spans="1:25">
      <c r="A87" s="51" t="s">
        <v>81</v>
      </c>
      <c r="B87" s="3" t="s">
        <v>21</v>
      </c>
      <c r="C87" s="10">
        <v>15</v>
      </c>
      <c r="D87" s="3" t="s">
        <v>57</v>
      </c>
      <c r="E87" s="3" t="s">
        <v>58</v>
      </c>
      <c r="F87" s="3" t="s">
        <v>33</v>
      </c>
      <c r="G87" s="3" t="s">
        <v>26</v>
      </c>
      <c r="H87" s="36"/>
      <c r="I87" s="39">
        <v>3.31</v>
      </c>
      <c r="J87" s="7">
        <v>3.52</v>
      </c>
      <c r="K87" s="7">
        <v>25.34</v>
      </c>
      <c r="L87" s="7">
        <v>7.12</v>
      </c>
      <c r="M87" s="3">
        <v>7.09</v>
      </c>
      <c r="N87" s="7">
        <v>36.4</v>
      </c>
      <c r="O87" s="7">
        <v>27.2</v>
      </c>
      <c r="P87" s="7">
        <v>1.65</v>
      </c>
      <c r="Q87" s="10">
        <v>249</v>
      </c>
      <c r="R87" s="7">
        <v>10.4</v>
      </c>
      <c r="S87" s="7">
        <v>13.07</v>
      </c>
      <c r="T87" s="10">
        <v>2440</v>
      </c>
      <c r="U87" s="3"/>
      <c r="V87" s="3">
        <v>3</v>
      </c>
      <c r="W87" s="3">
        <v>1</v>
      </c>
      <c r="X87" s="3">
        <v>1</v>
      </c>
      <c r="Y87" s="3"/>
    </row>
    <row r="88" spans="1:25">
      <c r="A88" s="51" t="s">
        <v>448</v>
      </c>
      <c r="B88" s="23" t="s">
        <v>21</v>
      </c>
      <c r="C88" s="22"/>
      <c r="D88" s="23" t="s">
        <v>423</v>
      </c>
      <c r="E88" s="23" t="s">
        <v>424</v>
      </c>
      <c r="F88" s="23" t="s">
        <v>45</v>
      </c>
      <c r="G88" s="27" t="s">
        <v>74</v>
      </c>
      <c r="H88" s="37"/>
      <c r="I88" s="41">
        <v>3.31</v>
      </c>
      <c r="J88" s="26">
        <v>3.8</v>
      </c>
      <c r="K88" s="26">
        <v>24.05</v>
      </c>
      <c r="L88" s="26">
        <v>6.88</v>
      </c>
      <c r="M88" s="23">
        <v>7.06</v>
      </c>
      <c r="N88" s="45">
        <v>35.5</v>
      </c>
      <c r="O88" s="45">
        <v>23.7</v>
      </c>
      <c r="P88" s="26">
        <v>1.34</v>
      </c>
      <c r="Q88" s="46"/>
      <c r="R88" s="26"/>
      <c r="S88" s="26">
        <v>11</v>
      </c>
      <c r="T88" s="22"/>
      <c r="U88" s="31">
        <v>7.07</v>
      </c>
      <c r="V88" s="23">
        <v>3</v>
      </c>
      <c r="W88" s="23">
        <v>1</v>
      </c>
      <c r="X88" s="23">
        <v>3</v>
      </c>
      <c r="Y88" s="23">
        <v>1</v>
      </c>
    </row>
    <row r="89" spans="1:25">
      <c r="A89" s="51" t="s">
        <v>91</v>
      </c>
      <c r="B89" s="3" t="s">
        <v>21</v>
      </c>
      <c r="C89" s="3">
        <v>15</v>
      </c>
      <c r="D89" s="3" t="s">
        <v>120</v>
      </c>
      <c r="E89" s="3" t="s">
        <v>118</v>
      </c>
      <c r="F89" s="3" t="s">
        <v>123</v>
      </c>
      <c r="G89" s="3" t="s">
        <v>124</v>
      </c>
      <c r="H89" s="35"/>
      <c r="I89" s="34">
        <v>3.32</v>
      </c>
      <c r="J89" s="3">
        <v>3.85</v>
      </c>
      <c r="K89" s="3">
        <v>20.88</v>
      </c>
      <c r="L89" s="3">
        <v>5.93</v>
      </c>
      <c r="M89" s="3"/>
      <c r="N89" s="32">
        <v>33.700000000000003</v>
      </c>
      <c r="O89" s="32">
        <v>26.5</v>
      </c>
      <c r="P89" s="32">
        <v>1.49</v>
      </c>
      <c r="Q89" s="9">
        <v>205</v>
      </c>
      <c r="R89" s="32">
        <v>10.5</v>
      </c>
      <c r="S89" s="32">
        <v>12.62</v>
      </c>
      <c r="T89" s="3">
        <v>2400</v>
      </c>
      <c r="U89" s="32"/>
      <c r="V89" s="3">
        <v>1</v>
      </c>
      <c r="W89" s="3">
        <v>1</v>
      </c>
      <c r="X89" s="3">
        <v>1</v>
      </c>
      <c r="Y89" s="30"/>
    </row>
    <row r="90" spans="1:25">
      <c r="A90" s="51" t="s">
        <v>349</v>
      </c>
      <c r="B90" s="3" t="s">
        <v>21</v>
      </c>
      <c r="C90" s="9">
        <v>16</v>
      </c>
      <c r="D90" s="3" t="s">
        <v>345</v>
      </c>
      <c r="E90" s="3" t="s">
        <v>340</v>
      </c>
      <c r="F90" s="4" t="s">
        <v>45</v>
      </c>
      <c r="G90" s="4" t="s">
        <v>46</v>
      </c>
      <c r="H90" s="35"/>
      <c r="I90" s="39">
        <v>3.33</v>
      </c>
      <c r="J90" s="7">
        <v>4.04</v>
      </c>
      <c r="K90" s="7">
        <v>24.22</v>
      </c>
      <c r="L90" s="7">
        <v>6.66</v>
      </c>
      <c r="M90" s="3">
        <v>6.81</v>
      </c>
      <c r="N90" s="6">
        <v>33.299999999999997</v>
      </c>
      <c r="O90" s="6">
        <v>29.3</v>
      </c>
      <c r="P90" s="7">
        <v>1.45</v>
      </c>
      <c r="Q90" s="49">
        <v>226</v>
      </c>
      <c r="R90" s="7">
        <v>13.98</v>
      </c>
      <c r="S90" s="7">
        <v>17.75</v>
      </c>
      <c r="T90" s="10">
        <v>2220</v>
      </c>
      <c r="U90" s="3"/>
      <c r="V90" s="3">
        <v>1</v>
      </c>
      <c r="W90" s="3">
        <v>1</v>
      </c>
      <c r="X90" s="3">
        <v>1</v>
      </c>
      <c r="Y90" s="3"/>
    </row>
    <row r="91" spans="1:25">
      <c r="A91" s="51" t="s">
        <v>231</v>
      </c>
      <c r="B91" s="3" t="s">
        <v>21</v>
      </c>
      <c r="C91" s="10">
        <v>15</v>
      </c>
      <c r="D91" s="3" t="s">
        <v>193</v>
      </c>
      <c r="E91" s="3" t="s">
        <v>191</v>
      </c>
      <c r="F91" s="3" t="s">
        <v>45</v>
      </c>
      <c r="G91" s="3" t="s">
        <v>232</v>
      </c>
      <c r="H91" s="35"/>
      <c r="I91" s="39">
        <v>3.33</v>
      </c>
      <c r="J91" s="7">
        <v>4</v>
      </c>
      <c r="K91" s="7">
        <v>22.1</v>
      </c>
      <c r="L91" s="7">
        <v>6.24</v>
      </c>
      <c r="M91" s="7">
        <v>6.3</v>
      </c>
      <c r="N91" s="6">
        <v>32.4</v>
      </c>
      <c r="O91" s="6">
        <v>32</v>
      </c>
      <c r="P91" s="7">
        <v>1.36</v>
      </c>
      <c r="Q91" s="10">
        <v>200</v>
      </c>
      <c r="R91" s="7">
        <v>15.2</v>
      </c>
      <c r="S91" s="7">
        <v>13.2</v>
      </c>
      <c r="T91" s="10"/>
      <c r="U91" s="3">
        <v>10.02</v>
      </c>
      <c r="V91" s="3">
        <v>1</v>
      </c>
      <c r="W91" s="3">
        <v>1</v>
      </c>
      <c r="X91" s="3">
        <v>1</v>
      </c>
      <c r="Y91" s="3"/>
    </row>
    <row r="92" spans="1:25">
      <c r="A92" s="51" t="s">
        <v>248</v>
      </c>
      <c r="B92" s="3" t="s">
        <v>21</v>
      </c>
      <c r="C92" s="10">
        <v>17</v>
      </c>
      <c r="D92" s="3" t="s">
        <v>249</v>
      </c>
      <c r="E92" s="3" t="s">
        <v>245</v>
      </c>
      <c r="F92" s="4" t="s">
        <v>24</v>
      </c>
      <c r="G92" s="4" t="s">
        <v>25</v>
      </c>
      <c r="H92" s="35"/>
      <c r="I92" s="39">
        <v>3.33</v>
      </c>
      <c r="J92" s="7">
        <v>3.78</v>
      </c>
      <c r="K92" s="7">
        <v>23.29</v>
      </c>
      <c r="L92" s="7">
        <v>6.54</v>
      </c>
      <c r="M92" s="3">
        <v>6.14</v>
      </c>
      <c r="N92" s="6">
        <v>28.2</v>
      </c>
      <c r="O92" s="6">
        <v>28.5</v>
      </c>
      <c r="P92" s="7">
        <v>2.02</v>
      </c>
      <c r="Q92" s="3">
        <v>210</v>
      </c>
      <c r="R92" s="7">
        <v>8.15</v>
      </c>
      <c r="S92" s="7">
        <v>9.7899999999999991</v>
      </c>
      <c r="T92" s="10">
        <v>2640</v>
      </c>
      <c r="U92" s="3"/>
      <c r="V92" s="3">
        <v>1</v>
      </c>
      <c r="W92" s="3">
        <v>1</v>
      </c>
      <c r="X92" s="3">
        <v>1</v>
      </c>
      <c r="Y92" s="3">
        <v>1</v>
      </c>
    </row>
    <row r="93" spans="1:25">
      <c r="A93" s="51" t="s">
        <v>82</v>
      </c>
      <c r="B93" s="3" t="s">
        <v>21</v>
      </c>
      <c r="C93" s="10">
        <v>15</v>
      </c>
      <c r="D93" s="3" t="s">
        <v>57</v>
      </c>
      <c r="E93" s="3" t="s">
        <v>58</v>
      </c>
      <c r="F93" s="3" t="s">
        <v>24</v>
      </c>
      <c r="G93" s="3" t="s">
        <v>25</v>
      </c>
      <c r="H93" s="36"/>
      <c r="I93" s="39">
        <v>3.33</v>
      </c>
      <c r="J93" s="7">
        <v>3.71</v>
      </c>
      <c r="K93" s="7">
        <v>21.72</v>
      </c>
      <c r="L93" s="7">
        <v>6.43</v>
      </c>
      <c r="M93" s="3">
        <v>6.25</v>
      </c>
      <c r="N93" s="7">
        <v>28.8</v>
      </c>
      <c r="O93" s="7">
        <v>24.1</v>
      </c>
      <c r="P93" s="7">
        <v>1.57</v>
      </c>
      <c r="Q93" s="44">
        <v>210</v>
      </c>
      <c r="R93" s="7">
        <v>8.3000000000000007</v>
      </c>
      <c r="S93" s="7">
        <v>10.28</v>
      </c>
      <c r="T93" s="10">
        <v>2600</v>
      </c>
      <c r="U93" s="32"/>
      <c r="V93" s="3">
        <v>1</v>
      </c>
      <c r="W93" s="3">
        <v>1</v>
      </c>
      <c r="X93" s="3">
        <v>1</v>
      </c>
      <c r="Y93" s="3"/>
    </row>
    <row r="94" spans="1:25">
      <c r="A94" s="51" t="s">
        <v>466</v>
      </c>
      <c r="B94" s="23" t="s">
        <v>21</v>
      </c>
      <c r="C94" s="22">
        <v>16</v>
      </c>
      <c r="D94" s="23" t="s">
        <v>453</v>
      </c>
      <c r="E94" s="23" t="s">
        <v>450</v>
      </c>
      <c r="F94" s="23" t="s">
        <v>45</v>
      </c>
      <c r="G94" s="23" t="s">
        <v>74</v>
      </c>
      <c r="H94" s="37"/>
      <c r="I94" s="41">
        <v>3.33</v>
      </c>
      <c r="J94" s="26">
        <v>3.81</v>
      </c>
      <c r="K94" s="26">
        <v>24.56</v>
      </c>
      <c r="L94" s="26">
        <v>6.69</v>
      </c>
      <c r="M94" s="23">
        <v>6.47</v>
      </c>
      <c r="N94" s="25">
        <v>36.4</v>
      </c>
      <c r="O94" s="25">
        <v>25.6</v>
      </c>
      <c r="P94" s="26">
        <v>1.47</v>
      </c>
      <c r="Q94" s="22">
        <v>226</v>
      </c>
      <c r="R94" s="26">
        <v>12.2</v>
      </c>
      <c r="S94" s="26">
        <v>12</v>
      </c>
      <c r="T94" s="22"/>
      <c r="U94" s="23">
        <v>8.06</v>
      </c>
      <c r="V94" s="23">
        <v>1</v>
      </c>
      <c r="W94" s="23">
        <v>1</v>
      </c>
      <c r="X94" s="23">
        <v>1</v>
      </c>
      <c r="Y94" s="31">
        <v>1</v>
      </c>
    </row>
    <row r="95" spans="1:25">
      <c r="A95" s="51" t="s">
        <v>320</v>
      </c>
      <c r="B95" s="3" t="s">
        <v>21</v>
      </c>
      <c r="C95" s="10">
        <v>16</v>
      </c>
      <c r="D95" s="3" t="s">
        <v>298</v>
      </c>
      <c r="E95" s="3" t="s">
        <v>110</v>
      </c>
      <c r="F95" s="4" t="s">
        <v>37</v>
      </c>
      <c r="G95" s="4" t="s">
        <v>39</v>
      </c>
      <c r="H95" s="35"/>
      <c r="I95" s="39">
        <v>3.33</v>
      </c>
      <c r="J95" s="7">
        <v>3.55</v>
      </c>
      <c r="K95" s="7">
        <v>24.01</v>
      </c>
      <c r="L95" s="7">
        <v>6.67</v>
      </c>
      <c r="M95" s="3">
        <v>6.78</v>
      </c>
      <c r="N95" s="7">
        <v>37.799999999999997</v>
      </c>
      <c r="O95" s="7">
        <v>28.2</v>
      </c>
      <c r="P95" s="7">
        <v>1.63</v>
      </c>
      <c r="Q95" s="10">
        <v>242</v>
      </c>
      <c r="R95" s="7"/>
      <c r="S95" s="7">
        <v>10.3</v>
      </c>
      <c r="T95" s="44"/>
      <c r="U95" s="3">
        <v>8.09</v>
      </c>
      <c r="V95" s="3">
        <v>2</v>
      </c>
      <c r="W95" s="3">
        <v>1</v>
      </c>
      <c r="X95" s="3">
        <v>2</v>
      </c>
      <c r="Y95" s="3"/>
    </row>
    <row r="96" spans="1:25">
      <c r="A96" s="51" t="s">
        <v>98</v>
      </c>
      <c r="B96" s="3" t="s">
        <v>21</v>
      </c>
      <c r="C96" s="10"/>
      <c r="D96" s="3" t="s">
        <v>57</v>
      </c>
      <c r="E96" s="3" t="s">
        <v>58</v>
      </c>
      <c r="F96" s="3" t="s">
        <v>99</v>
      </c>
      <c r="G96" s="3" t="s">
        <v>100</v>
      </c>
      <c r="H96" s="36"/>
      <c r="I96" s="39">
        <v>3.35</v>
      </c>
      <c r="J96" s="7">
        <v>3.74</v>
      </c>
      <c r="K96" s="7">
        <v>25</v>
      </c>
      <c r="L96" s="7">
        <v>7.07</v>
      </c>
      <c r="M96" s="15">
        <v>7.2</v>
      </c>
      <c r="N96" s="7"/>
      <c r="O96" s="7"/>
      <c r="P96" s="7"/>
      <c r="Q96" s="10">
        <v>226</v>
      </c>
      <c r="R96" s="7">
        <v>15.3</v>
      </c>
      <c r="S96" s="7">
        <v>16.5</v>
      </c>
      <c r="T96" s="10"/>
      <c r="U96" s="3">
        <v>5.08</v>
      </c>
      <c r="V96" s="3"/>
      <c r="W96" s="3"/>
      <c r="X96" s="3"/>
      <c r="Y96" s="3"/>
    </row>
    <row r="97" spans="1:25">
      <c r="A97" s="51" t="s">
        <v>93</v>
      </c>
      <c r="B97" s="3" t="s">
        <v>21</v>
      </c>
      <c r="C97" s="10"/>
      <c r="D97" s="3" t="s">
        <v>57</v>
      </c>
      <c r="E97" s="3" t="s">
        <v>58</v>
      </c>
      <c r="F97" s="3" t="s">
        <v>37</v>
      </c>
      <c r="G97" s="3" t="s">
        <v>38</v>
      </c>
      <c r="H97" s="36"/>
      <c r="I97" s="39">
        <v>3.35</v>
      </c>
      <c r="J97" s="7">
        <v>3.74</v>
      </c>
      <c r="K97" s="7">
        <v>23.8</v>
      </c>
      <c r="L97" s="7">
        <v>7.42</v>
      </c>
      <c r="M97" s="14">
        <v>7</v>
      </c>
      <c r="N97" s="7"/>
      <c r="O97" s="7"/>
      <c r="P97" s="7"/>
      <c r="Q97" s="10">
        <v>229</v>
      </c>
      <c r="R97" s="7">
        <v>10.199999999999999</v>
      </c>
      <c r="S97" s="7">
        <v>13.8</v>
      </c>
      <c r="T97" s="10">
        <v>2712</v>
      </c>
      <c r="U97" s="3"/>
      <c r="V97" s="3"/>
      <c r="W97" s="3"/>
      <c r="X97" s="3"/>
      <c r="Y97" s="3"/>
    </row>
    <row r="98" spans="1:25">
      <c r="A98" s="51" t="s">
        <v>327</v>
      </c>
      <c r="B98" s="3" t="s">
        <v>21</v>
      </c>
      <c r="C98" s="10">
        <v>18</v>
      </c>
      <c r="D98" s="3" t="s">
        <v>319</v>
      </c>
      <c r="E98" s="3" t="s">
        <v>110</v>
      </c>
      <c r="F98" s="4" t="s">
        <v>29</v>
      </c>
      <c r="G98" s="4" t="s">
        <v>87</v>
      </c>
      <c r="H98" s="35"/>
      <c r="I98" s="39">
        <v>3.37</v>
      </c>
      <c r="J98" s="7">
        <v>3.97</v>
      </c>
      <c r="K98" s="7">
        <v>23.27</v>
      </c>
      <c r="L98" s="7">
        <v>6.04</v>
      </c>
      <c r="M98" s="3">
        <v>6.26</v>
      </c>
      <c r="N98" s="42">
        <v>31.8</v>
      </c>
      <c r="O98" s="42">
        <v>20.5</v>
      </c>
      <c r="P98" s="7">
        <v>1.0900000000000001</v>
      </c>
      <c r="Q98" s="44">
        <v>202</v>
      </c>
      <c r="R98" s="7">
        <v>6.4</v>
      </c>
      <c r="S98" s="7">
        <v>9</v>
      </c>
      <c r="T98" s="10">
        <v>3175</v>
      </c>
      <c r="U98" s="32">
        <v>10.11</v>
      </c>
      <c r="V98" s="3">
        <v>4</v>
      </c>
      <c r="W98" s="3">
        <v>1</v>
      </c>
      <c r="X98" s="3">
        <v>2</v>
      </c>
      <c r="Y98" s="3"/>
    </row>
    <row r="99" spans="1:25">
      <c r="A99" s="51" t="s">
        <v>279</v>
      </c>
      <c r="B99" s="3" t="s">
        <v>21</v>
      </c>
      <c r="C99" s="10">
        <v>16</v>
      </c>
      <c r="D99" s="3" t="s">
        <v>277</v>
      </c>
      <c r="E99" s="3" t="s">
        <v>260</v>
      </c>
      <c r="F99" s="4" t="s">
        <v>29</v>
      </c>
      <c r="G99" s="3" t="s">
        <v>104</v>
      </c>
      <c r="H99" s="35"/>
      <c r="I99" s="39">
        <v>3.37</v>
      </c>
      <c r="J99" s="7">
        <v>4.18</v>
      </c>
      <c r="K99" s="7">
        <v>21.5</v>
      </c>
      <c r="L99" s="7">
        <v>6.07</v>
      </c>
      <c r="M99" s="3">
        <v>6.24</v>
      </c>
      <c r="N99" s="43">
        <v>30.4</v>
      </c>
      <c r="O99" s="43">
        <v>22.6</v>
      </c>
      <c r="P99" s="7">
        <v>0.99</v>
      </c>
      <c r="Q99" s="44">
        <v>221</v>
      </c>
      <c r="R99" s="7">
        <v>6.75</v>
      </c>
      <c r="S99" s="7">
        <v>9.2200000000000006</v>
      </c>
      <c r="T99" s="10">
        <v>3060</v>
      </c>
      <c r="U99" s="32"/>
      <c r="V99" s="3">
        <v>4</v>
      </c>
      <c r="W99" s="3">
        <v>1</v>
      </c>
      <c r="X99" s="3">
        <v>1</v>
      </c>
      <c r="Y99" s="3">
        <v>4</v>
      </c>
    </row>
    <row r="100" spans="1:25">
      <c r="A100" s="51" t="s">
        <v>449</v>
      </c>
      <c r="B100" s="23" t="s">
        <v>21</v>
      </c>
      <c r="C100" s="22">
        <v>17</v>
      </c>
      <c r="D100" s="23" t="s">
        <v>428</v>
      </c>
      <c r="E100" s="23" t="s">
        <v>424</v>
      </c>
      <c r="F100" s="27" t="s">
        <v>45</v>
      </c>
      <c r="G100" s="27" t="s">
        <v>78</v>
      </c>
      <c r="H100" s="37"/>
      <c r="I100" s="41">
        <v>3.37</v>
      </c>
      <c r="J100" s="26">
        <v>4.07</v>
      </c>
      <c r="K100" s="26"/>
      <c r="L100" s="26">
        <v>6.27</v>
      </c>
      <c r="M100" s="23">
        <v>6.21</v>
      </c>
      <c r="N100" s="25">
        <v>30.4</v>
      </c>
      <c r="O100" s="25">
        <v>24.7</v>
      </c>
      <c r="P100" s="26">
        <v>1.51</v>
      </c>
      <c r="Q100" s="22"/>
      <c r="R100" s="26">
        <v>10</v>
      </c>
      <c r="S100" s="26"/>
      <c r="T100" s="22"/>
      <c r="U100" s="23"/>
      <c r="V100" s="23">
        <v>3</v>
      </c>
      <c r="W100" s="23">
        <v>2</v>
      </c>
      <c r="X100" s="23">
        <v>1</v>
      </c>
      <c r="Y100" s="23">
        <v>1</v>
      </c>
    </row>
    <row r="101" spans="1:25">
      <c r="A101" s="51" t="s">
        <v>139</v>
      </c>
      <c r="B101" s="3" t="s">
        <v>21</v>
      </c>
      <c r="C101" s="3">
        <v>18</v>
      </c>
      <c r="D101" s="3" t="s">
        <v>126</v>
      </c>
      <c r="E101" s="3" t="s">
        <v>118</v>
      </c>
      <c r="F101" s="3" t="s">
        <v>123</v>
      </c>
      <c r="G101" s="3" t="s">
        <v>128</v>
      </c>
      <c r="H101" s="35"/>
      <c r="I101" s="34">
        <v>3.38</v>
      </c>
      <c r="J101" s="3">
        <v>4.08</v>
      </c>
      <c r="K101" s="3">
        <v>22.22</v>
      </c>
      <c r="L101" s="3">
        <v>6.16</v>
      </c>
      <c r="M101" s="3"/>
      <c r="N101" s="32">
        <v>29.3</v>
      </c>
      <c r="O101" s="32">
        <v>28.2</v>
      </c>
      <c r="P101" s="32">
        <v>1.91</v>
      </c>
      <c r="Q101" s="32">
        <v>200</v>
      </c>
      <c r="R101" s="32">
        <v>11.9</v>
      </c>
      <c r="S101" s="32">
        <v>13.06</v>
      </c>
      <c r="T101" s="32">
        <v>2110</v>
      </c>
      <c r="U101" s="32"/>
      <c r="V101" s="3">
        <v>3</v>
      </c>
      <c r="W101" s="3">
        <v>3</v>
      </c>
      <c r="X101" s="3">
        <v>3</v>
      </c>
      <c r="Y101" s="30"/>
    </row>
    <row r="102" spans="1:25">
      <c r="A102" s="51" t="s">
        <v>192</v>
      </c>
      <c r="B102" s="3" t="s">
        <v>21</v>
      </c>
      <c r="C102" s="10">
        <v>17</v>
      </c>
      <c r="D102" s="3" t="s">
        <v>193</v>
      </c>
      <c r="E102" s="3" t="s">
        <v>191</v>
      </c>
      <c r="F102" s="3" t="s">
        <v>45</v>
      </c>
      <c r="G102" s="3" t="s">
        <v>78</v>
      </c>
      <c r="H102" s="35"/>
      <c r="I102" s="39">
        <v>3.38</v>
      </c>
      <c r="J102" s="7">
        <v>3.87</v>
      </c>
      <c r="K102" s="7">
        <v>24</v>
      </c>
      <c r="L102" s="7">
        <v>6.79</v>
      </c>
      <c r="M102" s="3">
        <v>6.75</v>
      </c>
      <c r="N102" s="6">
        <v>34.700000000000003</v>
      </c>
      <c r="O102" s="6">
        <v>28.2</v>
      </c>
      <c r="P102" s="7">
        <v>1.45</v>
      </c>
      <c r="Q102" s="10">
        <v>216</v>
      </c>
      <c r="R102" s="7">
        <v>10.7</v>
      </c>
      <c r="S102" s="7">
        <v>14.88</v>
      </c>
      <c r="T102" s="10"/>
      <c r="U102" s="3">
        <v>7.03</v>
      </c>
      <c r="V102" s="3">
        <v>2</v>
      </c>
      <c r="W102" s="3">
        <v>1</v>
      </c>
      <c r="X102" s="3">
        <v>1</v>
      </c>
      <c r="Y102" s="3"/>
    </row>
    <row r="103" spans="1:25">
      <c r="A103" s="51" t="s">
        <v>90</v>
      </c>
      <c r="B103" s="3" t="s">
        <v>21</v>
      </c>
      <c r="C103" s="10">
        <v>15</v>
      </c>
      <c r="D103" s="3" t="s">
        <v>80</v>
      </c>
      <c r="E103" s="3" t="s">
        <v>58</v>
      </c>
      <c r="F103" s="3" t="s">
        <v>24</v>
      </c>
      <c r="G103" s="3" t="s">
        <v>83</v>
      </c>
      <c r="H103" s="36"/>
      <c r="I103" s="39">
        <v>3.38</v>
      </c>
      <c r="J103" s="7">
        <v>3.79</v>
      </c>
      <c r="K103" s="7">
        <v>22.23</v>
      </c>
      <c r="L103" s="7">
        <v>6.9</v>
      </c>
      <c r="M103" s="3">
        <v>6.55</v>
      </c>
      <c r="N103" s="7">
        <v>32.299999999999997</v>
      </c>
      <c r="O103" s="7">
        <v>28</v>
      </c>
      <c r="P103" s="7">
        <v>1.27</v>
      </c>
      <c r="Q103" s="10">
        <v>217</v>
      </c>
      <c r="R103" s="7">
        <v>9.6999999999999993</v>
      </c>
      <c r="S103" s="7">
        <v>12.64</v>
      </c>
      <c r="T103" s="10"/>
      <c r="U103" s="3"/>
      <c r="V103" s="3">
        <v>1</v>
      </c>
      <c r="W103" s="3">
        <v>1</v>
      </c>
      <c r="X103" s="3">
        <v>1</v>
      </c>
      <c r="Y103" s="3"/>
    </row>
    <row r="104" spans="1:25">
      <c r="A104" s="51" t="s">
        <v>196</v>
      </c>
      <c r="B104" s="3" t="s">
        <v>21</v>
      </c>
      <c r="C104" s="10">
        <v>17</v>
      </c>
      <c r="D104" s="3" t="s">
        <v>193</v>
      </c>
      <c r="E104" s="3" t="s">
        <v>191</v>
      </c>
      <c r="F104" s="3" t="s">
        <v>29</v>
      </c>
      <c r="G104" s="3" t="s">
        <v>87</v>
      </c>
      <c r="H104" s="35"/>
      <c r="I104" s="39">
        <v>3.38</v>
      </c>
      <c r="J104" s="7">
        <v>3.74</v>
      </c>
      <c r="K104" s="7">
        <v>24.6</v>
      </c>
      <c r="L104" s="7">
        <v>6.66</v>
      </c>
      <c r="M104" s="3">
        <v>6.28</v>
      </c>
      <c r="N104" s="6">
        <v>41.4</v>
      </c>
      <c r="O104" s="6">
        <v>36.5</v>
      </c>
      <c r="P104" s="7">
        <v>1.98</v>
      </c>
      <c r="Q104" s="10">
        <v>219</v>
      </c>
      <c r="R104" s="7">
        <v>11.7</v>
      </c>
      <c r="S104" s="7">
        <v>6.5</v>
      </c>
      <c r="T104" s="10">
        <v>3150</v>
      </c>
      <c r="U104" s="3"/>
      <c r="V104" s="3">
        <v>2</v>
      </c>
      <c r="W104" s="3">
        <v>1</v>
      </c>
      <c r="X104" s="3">
        <v>2</v>
      </c>
      <c r="Y104" s="3"/>
    </row>
    <row r="105" spans="1:25">
      <c r="A105" s="51" t="s">
        <v>91</v>
      </c>
      <c r="B105" s="3" t="s">
        <v>21</v>
      </c>
      <c r="C105" s="10">
        <v>15</v>
      </c>
      <c r="D105" s="3" t="s">
        <v>92</v>
      </c>
      <c r="E105" s="3" t="s">
        <v>58</v>
      </c>
      <c r="F105" s="3" t="s">
        <v>45</v>
      </c>
      <c r="G105" s="3" t="s">
        <v>46</v>
      </c>
      <c r="H105" s="36"/>
      <c r="I105" s="39">
        <v>3.38</v>
      </c>
      <c r="J105" s="7">
        <v>3.97</v>
      </c>
      <c r="K105" s="7">
        <v>22.54</v>
      </c>
      <c r="L105" s="7">
        <v>6.23</v>
      </c>
      <c r="M105" s="3">
        <v>6.53</v>
      </c>
      <c r="N105" s="7">
        <v>37.200000000000003</v>
      </c>
      <c r="O105" s="7">
        <v>31.8</v>
      </c>
      <c r="P105" s="7">
        <v>1.72</v>
      </c>
      <c r="Q105" s="10">
        <v>221</v>
      </c>
      <c r="R105" s="7">
        <v>13.2</v>
      </c>
      <c r="S105" s="7">
        <v>13.66</v>
      </c>
      <c r="T105" s="10">
        <v>2250</v>
      </c>
      <c r="U105" s="3"/>
      <c r="V105" s="3">
        <v>2</v>
      </c>
      <c r="W105" s="3">
        <v>1</v>
      </c>
      <c r="X105" s="3">
        <v>2</v>
      </c>
      <c r="Y105" s="3"/>
    </row>
    <row r="106" spans="1:25">
      <c r="A106" s="51" t="s">
        <v>197</v>
      </c>
      <c r="B106" s="3" t="s">
        <v>21</v>
      </c>
      <c r="C106" s="10">
        <v>18</v>
      </c>
      <c r="D106" s="3" t="s">
        <v>193</v>
      </c>
      <c r="E106" s="3" t="s">
        <v>191</v>
      </c>
      <c r="F106" s="3" t="s">
        <v>45</v>
      </c>
      <c r="G106" s="3" t="s">
        <v>128</v>
      </c>
      <c r="H106" s="35"/>
      <c r="I106" s="39">
        <v>3.39</v>
      </c>
      <c r="J106" s="7">
        <v>4.1900000000000004</v>
      </c>
      <c r="K106" s="7">
        <v>23.65</v>
      </c>
      <c r="L106" s="7">
        <v>6.68</v>
      </c>
      <c r="M106" s="3">
        <v>7.02</v>
      </c>
      <c r="N106" s="6">
        <v>34.299999999999997</v>
      </c>
      <c r="O106" s="6">
        <v>27.4</v>
      </c>
      <c r="P106" s="7">
        <v>1.43</v>
      </c>
      <c r="Q106" s="10">
        <v>220</v>
      </c>
      <c r="R106" s="7">
        <v>15.35</v>
      </c>
      <c r="S106" s="7">
        <v>17.32</v>
      </c>
      <c r="T106" s="10"/>
      <c r="U106" s="3">
        <v>7.07</v>
      </c>
      <c r="V106" s="3">
        <v>1</v>
      </c>
      <c r="W106" s="3">
        <v>1</v>
      </c>
      <c r="X106" s="3">
        <v>1</v>
      </c>
      <c r="Y106" s="3"/>
    </row>
    <row r="107" spans="1:25">
      <c r="A107" s="51" t="s">
        <v>440</v>
      </c>
      <c r="B107" s="23" t="s">
        <v>21</v>
      </c>
      <c r="C107" s="22">
        <v>17</v>
      </c>
      <c r="D107" s="23" t="s">
        <v>436</v>
      </c>
      <c r="E107" s="23" t="s">
        <v>424</v>
      </c>
      <c r="F107" s="27" t="s">
        <v>33</v>
      </c>
      <c r="G107" s="27" t="s">
        <v>34</v>
      </c>
      <c r="H107" s="37"/>
      <c r="I107" s="41">
        <v>3.39</v>
      </c>
      <c r="J107" s="26">
        <v>3.78</v>
      </c>
      <c r="K107" s="26">
        <v>25.45</v>
      </c>
      <c r="L107" s="26">
        <v>6.91</v>
      </c>
      <c r="M107" s="23">
        <v>7.04</v>
      </c>
      <c r="N107" s="25">
        <v>36.700000000000003</v>
      </c>
      <c r="O107" s="25">
        <v>31.1</v>
      </c>
      <c r="P107" s="26">
        <v>1.69</v>
      </c>
      <c r="Q107" s="22">
        <v>232</v>
      </c>
      <c r="R107" s="26">
        <v>11.4</v>
      </c>
      <c r="S107" s="26">
        <v>12.2</v>
      </c>
      <c r="T107" s="22"/>
      <c r="U107" s="23">
        <v>8.11</v>
      </c>
      <c r="V107" s="23">
        <v>3</v>
      </c>
      <c r="W107" s="23">
        <v>1</v>
      </c>
      <c r="X107" s="23">
        <v>2</v>
      </c>
      <c r="Y107" s="23">
        <v>1</v>
      </c>
    </row>
    <row r="108" spans="1:25">
      <c r="A108" s="51" t="s">
        <v>368</v>
      </c>
      <c r="B108" s="3" t="s">
        <v>21</v>
      </c>
      <c r="C108" s="9">
        <v>16</v>
      </c>
      <c r="D108" s="3" t="s">
        <v>356</v>
      </c>
      <c r="E108" s="3" t="s">
        <v>112</v>
      </c>
      <c r="F108" s="4" t="s">
        <v>45</v>
      </c>
      <c r="G108" s="3" t="s">
        <v>78</v>
      </c>
      <c r="H108" s="35"/>
      <c r="I108" s="39">
        <v>3.3959999999999999</v>
      </c>
      <c r="J108" s="7">
        <v>4.0110000000000001</v>
      </c>
      <c r="K108" s="7">
        <v>20.6</v>
      </c>
      <c r="L108" s="7">
        <v>5.65</v>
      </c>
      <c r="M108" s="3">
        <v>5.38</v>
      </c>
      <c r="N108" s="6">
        <v>29.7</v>
      </c>
      <c r="O108" s="6">
        <v>28.7</v>
      </c>
      <c r="P108" s="7">
        <v>1.59</v>
      </c>
      <c r="Q108" s="10">
        <v>191</v>
      </c>
      <c r="R108" s="7">
        <v>13.88</v>
      </c>
      <c r="S108" s="7">
        <v>15.23</v>
      </c>
      <c r="T108" s="10"/>
      <c r="U108" s="3">
        <v>6.04</v>
      </c>
      <c r="V108" s="3">
        <v>4</v>
      </c>
      <c r="W108" s="3">
        <v>1</v>
      </c>
      <c r="X108" s="3">
        <v>1</v>
      </c>
      <c r="Y108" s="3"/>
    </row>
    <row r="109" spans="1:25">
      <c r="A109" s="51" t="s">
        <v>72</v>
      </c>
      <c r="B109" s="3" t="s">
        <v>21</v>
      </c>
      <c r="C109" s="10">
        <v>16</v>
      </c>
      <c r="D109" s="3" t="s">
        <v>57</v>
      </c>
      <c r="E109" s="3" t="s">
        <v>58</v>
      </c>
      <c r="F109" s="3" t="s">
        <v>45</v>
      </c>
      <c r="G109" s="3" t="s">
        <v>73</v>
      </c>
      <c r="H109" s="36"/>
      <c r="I109" s="39">
        <v>3.4</v>
      </c>
      <c r="J109" s="7">
        <v>3.93</v>
      </c>
      <c r="K109" s="7">
        <v>23.96</v>
      </c>
      <c r="L109" s="7">
        <v>6.85</v>
      </c>
      <c r="M109" s="3">
        <v>7.16</v>
      </c>
      <c r="N109" s="7">
        <v>32.6</v>
      </c>
      <c r="O109" s="7">
        <v>25.8</v>
      </c>
      <c r="P109" s="7">
        <v>1.59</v>
      </c>
      <c r="Q109" s="10">
        <v>217</v>
      </c>
      <c r="R109" s="7">
        <v>11.7</v>
      </c>
      <c r="S109" s="7">
        <v>13.06</v>
      </c>
      <c r="T109" s="10">
        <v>2380</v>
      </c>
      <c r="U109" s="3"/>
      <c r="V109" s="3">
        <v>2</v>
      </c>
      <c r="W109" s="3">
        <v>1</v>
      </c>
      <c r="X109" s="3">
        <v>1</v>
      </c>
      <c r="Y109" s="3"/>
    </row>
    <row r="110" spans="1:25">
      <c r="A110" s="51" t="s">
        <v>215</v>
      </c>
      <c r="B110" s="3" t="s">
        <v>21</v>
      </c>
      <c r="C110" s="10">
        <v>16</v>
      </c>
      <c r="D110" s="3" t="s">
        <v>216</v>
      </c>
      <c r="E110" s="3" t="s">
        <v>191</v>
      </c>
      <c r="F110" s="3" t="s">
        <v>33</v>
      </c>
      <c r="G110" s="3" t="s">
        <v>51</v>
      </c>
      <c r="H110" s="35"/>
      <c r="I110" s="39">
        <v>3.41</v>
      </c>
      <c r="J110" s="7">
        <v>4.33</v>
      </c>
      <c r="K110" s="7">
        <v>22.55</v>
      </c>
      <c r="L110" s="7">
        <v>6.22</v>
      </c>
      <c r="M110" s="3">
        <v>6.21</v>
      </c>
      <c r="N110" s="6">
        <v>30.2</v>
      </c>
      <c r="O110" s="6">
        <v>28.8</v>
      </c>
      <c r="P110" s="7">
        <v>1.58</v>
      </c>
      <c r="Q110" s="10">
        <v>184</v>
      </c>
      <c r="R110" s="7">
        <v>12.4</v>
      </c>
      <c r="S110" s="7">
        <v>10.15</v>
      </c>
      <c r="T110" s="10"/>
      <c r="U110" s="3">
        <v>10.06</v>
      </c>
      <c r="V110" s="3">
        <v>1</v>
      </c>
      <c r="W110" s="3">
        <v>1</v>
      </c>
      <c r="X110" s="3">
        <v>1</v>
      </c>
      <c r="Y110" s="3"/>
    </row>
    <row r="111" spans="1:25">
      <c r="A111" s="51" t="s">
        <v>63</v>
      </c>
      <c r="B111" s="3" t="s">
        <v>21</v>
      </c>
      <c r="C111" s="10"/>
      <c r="D111" s="3" t="s">
        <v>57</v>
      </c>
      <c r="E111" s="3" t="s">
        <v>58</v>
      </c>
      <c r="F111" s="3" t="s">
        <v>33</v>
      </c>
      <c r="G111" s="3" t="s">
        <v>34</v>
      </c>
      <c r="H111" s="36"/>
      <c r="I111" s="39">
        <v>3.41</v>
      </c>
      <c r="J111" s="7">
        <v>3.93</v>
      </c>
      <c r="K111" s="7">
        <v>23.9</v>
      </c>
      <c r="L111" s="7">
        <v>6.81</v>
      </c>
      <c r="M111" s="3">
        <v>6.57</v>
      </c>
      <c r="N111" s="7">
        <v>30.8</v>
      </c>
      <c r="O111" s="7">
        <v>28.9</v>
      </c>
      <c r="P111" s="7">
        <v>1.79</v>
      </c>
      <c r="Q111" s="10">
        <v>214</v>
      </c>
      <c r="R111" s="7">
        <v>10.3</v>
      </c>
      <c r="S111" s="7">
        <v>12.82</v>
      </c>
      <c r="T111" s="10">
        <v>2550</v>
      </c>
      <c r="U111" s="3"/>
      <c r="V111" s="3">
        <v>1</v>
      </c>
      <c r="W111" s="3">
        <v>1</v>
      </c>
      <c r="X111" s="3">
        <v>2</v>
      </c>
      <c r="Y111" s="3"/>
    </row>
    <row r="112" spans="1:25">
      <c r="A112" s="51" t="s">
        <v>250</v>
      </c>
      <c r="B112" s="3" t="s">
        <v>21</v>
      </c>
      <c r="C112" s="10">
        <v>15</v>
      </c>
      <c r="D112" s="3" t="s">
        <v>247</v>
      </c>
      <c r="E112" s="3" t="s">
        <v>245</v>
      </c>
      <c r="F112" s="3" t="s">
        <v>45</v>
      </c>
      <c r="G112" s="3" t="s">
        <v>232</v>
      </c>
      <c r="H112" s="35"/>
      <c r="I112" s="39">
        <v>3.42</v>
      </c>
      <c r="J112" s="7">
        <v>4.03</v>
      </c>
      <c r="K112" s="7">
        <v>20.57</v>
      </c>
      <c r="L112" s="7">
        <v>5.76</v>
      </c>
      <c r="M112" s="3">
        <v>5.6</v>
      </c>
      <c r="N112" s="6">
        <v>29.1</v>
      </c>
      <c r="O112" s="6">
        <v>27.4</v>
      </c>
      <c r="P112" s="7">
        <v>1.21</v>
      </c>
      <c r="Q112" s="10">
        <v>194</v>
      </c>
      <c r="R112" s="7">
        <v>8.25</v>
      </c>
      <c r="S112" s="7">
        <v>11.95</v>
      </c>
      <c r="T112" s="10">
        <v>2160</v>
      </c>
      <c r="U112" s="7"/>
      <c r="V112" s="3">
        <v>3</v>
      </c>
      <c r="W112" s="3">
        <v>1</v>
      </c>
      <c r="X112" s="3">
        <v>1</v>
      </c>
      <c r="Y112" s="3">
        <v>1</v>
      </c>
    </row>
    <row r="113" spans="1:25">
      <c r="A113" s="51" t="s">
        <v>240</v>
      </c>
      <c r="B113" s="3" t="s">
        <v>21</v>
      </c>
      <c r="C113" s="10">
        <v>15</v>
      </c>
      <c r="D113" s="3" t="s">
        <v>190</v>
      </c>
      <c r="E113" s="3" t="s">
        <v>191</v>
      </c>
      <c r="F113" s="3" t="s">
        <v>45</v>
      </c>
      <c r="G113" s="3" t="s">
        <v>74</v>
      </c>
      <c r="H113" s="35"/>
      <c r="I113" s="39">
        <v>3.42</v>
      </c>
      <c r="J113" s="7">
        <v>4.01</v>
      </c>
      <c r="K113" s="7">
        <v>21.4</v>
      </c>
      <c r="L113" s="7">
        <v>6.23</v>
      </c>
      <c r="M113" s="3">
        <v>5.83</v>
      </c>
      <c r="N113" s="6">
        <v>28.4</v>
      </c>
      <c r="O113" s="6">
        <v>27</v>
      </c>
      <c r="P113" s="7">
        <v>1.44</v>
      </c>
      <c r="Q113" s="10">
        <v>201</v>
      </c>
      <c r="R113" s="7">
        <v>14</v>
      </c>
      <c r="S113" s="7">
        <v>11.85</v>
      </c>
      <c r="T113" s="10">
        <v>2700</v>
      </c>
      <c r="U113" s="3"/>
      <c r="V113" s="3">
        <v>2</v>
      </c>
      <c r="W113" s="3">
        <v>1</v>
      </c>
      <c r="X113" s="3">
        <v>1</v>
      </c>
      <c r="Y113" s="3"/>
    </row>
    <row r="114" spans="1:25">
      <c r="A114" s="51" t="s">
        <v>211</v>
      </c>
      <c r="B114" s="3" t="s">
        <v>21</v>
      </c>
      <c r="C114" s="10">
        <v>17</v>
      </c>
      <c r="D114" s="3" t="s">
        <v>193</v>
      </c>
      <c r="E114" s="3" t="s">
        <v>191</v>
      </c>
      <c r="F114" s="3" t="s">
        <v>33</v>
      </c>
      <c r="G114" s="3" t="s">
        <v>51</v>
      </c>
      <c r="H114" s="35"/>
      <c r="I114" s="39">
        <v>3.43</v>
      </c>
      <c r="J114" s="7">
        <v>3.91</v>
      </c>
      <c r="K114" s="7">
        <v>23.47</v>
      </c>
      <c r="L114" s="7">
        <v>6.8</v>
      </c>
      <c r="M114" s="3">
        <v>6.59</v>
      </c>
      <c r="N114" s="6">
        <v>33.1</v>
      </c>
      <c r="O114" s="6">
        <v>24.1</v>
      </c>
      <c r="P114" s="7">
        <v>1.55</v>
      </c>
      <c r="Q114" s="10">
        <v>225</v>
      </c>
      <c r="R114" s="7">
        <v>13.1</v>
      </c>
      <c r="S114" s="7">
        <v>14.16</v>
      </c>
      <c r="T114" s="10">
        <v>2650</v>
      </c>
      <c r="U114" s="32"/>
      <c r="V114" s="3">
        <v>1</v>
      </c>
      <c r="W114" s="3">
        <v>1</v>
      </c>
      <c r="X114" s="3">
        <v>1</v>
      </c>
      <c r="Y114" s="3"/>
    </row>
    <row r="115" spans="1:25">
      <c r="A115" s="51" t="s">
        <v>429</v>
      </c>
      <c r="B115" s="23" t="s">
        <v>21</v>
      </c>
      <c r="C115" s="22">
        <v>18</v>
      </c>
      <c r="D115" s="23" t="s">
        <v>430</v>
      </c>
      <c r="E115" s="23" t="s">
        <v>424</v>
      </c>
      <c r="F115" s="23" t="s">
        <v>33</v>
      </c>
      <c r="G115" s="23" t="s">
        <v>34</v>
      </c>
      <c r="H115" s="37"/>
      <c r="I115" s="41">
        <v>3.43</v>
      </c>
      <c r="J115" s="26">
        <v>3.77</v>
      </c>
      <c r="K115" s="26">
        <v>26.94</v>
      </c>
      <c r="L115" s="26">
        <v>7.41</v>
      </c>
      <c r="M115" s="23">
        <v>7.41</v>
      </c>
      <c r="N115" s="25">
        <v>33.9</v>
      </c>
      <c r="O115" s="25">
        <v>33</v>
      </c>
      <c r="P115" s="26">
        <v>1.82</v>
      </c>
      <c r="Q115" s="22">
        <v>236</v>
      </c>
      <c r="R115" s="26">
        <v>12.1</v>
      </c>
      <c r="S115" s="26">
        <v>11.4</v>
      </c>
      <c r="T115" s="22"/>
      <c r="U115" s="26">
        <v>8.11</v>
      </c>
      <c r="V115" s="23">
        <v>3</v>
      </c>
      <c r="W115" s="23">
        <v>1</v>
      </c>
      <c r="X115" s="23">
        <v>1</v>
      </c>
      <c r="Y115" s="23">
        <v>2</v>
      </c>
    </row>
    <row r="116" spans="1:25">
      <c r="A116" s="51" t="s">
        <v>283</v>
      </c>
      <c r="B116" s="3" t="s">
        <v>21</v>
      </c>
      <c r="C116" s="10">
        <v>17</v>
      </c>
      <c r="D116" s="3" t="s">
        <v>269</v>
      </c>
      <c r="E116" s="3" t="s">
        <v>260</v>
      </c>
      <c r="F116" s="3" t="s">
        <v>29</v>
      </c>
      <c r="G116" s="3" t="s">
        <v>87</v>
      </c>
      <c r="H116" s="35"/>
      <c r="I116" s="39">
        <v>3.44</v>
      </c>
      <c r="J116" s="7">
        <v>3.94</v>
      </c>
      <c r="K116" s="7">
        <v>23.64</v>
      </c>
      <c r="L116" s="7">
        <v>6.28</v>
      </c>
      <c r="M116" s="3">
        <v>6.39</v>
      </c>
      <c r="N116" s="6">
        <v>30.2</v>
      </c>
      <c r="O116" s="6">
        <v>33.700000000000003</v>
      </c>
      <c r="P116" s="7">
        <v>1.41</v>
      </c>
      <c r="Q116" s="10">
        <v>220</v>
      </c>
      <c r="R116" s="7">
        <v>7.95</v>
      </c>
      <c r="S116" s="7">
        <v>10.039999999999999</v>
      </c>
      <c r="T116" s="10">
        <v>3050</v>
      </c>
      <c r="U116" s="3"/>
      <c r="V116" s="3">
        <v>2</v>
      </c>
      <c r="W116" s="3">
        <v>1</v>
      </c>
      <c r="X116" s="3">
        <v>1</v>
      </c>
      <c r="Y116" s="3">
        <v>4</v>
      </c>
    </row>
    <row r="117" spans="1:25">
      <c r="A117" s="51" t="s">
        <v>151</v>
      </c>
      <c r="B117" s="3" t="s">
        <v>21</v>
      </c>
      <c r="C117" s="3">
        <v>16</v>
      </c>
      <c r="D117" s="3" t="s">
        <v>117</v>
      </c>
      <c r="E117" s="3" t="s">
        <v>118</v>
      </c>
      <c r="F117" s="3" t="s">
        <v>29</v>
      </c>
      <c r="G117" s="3" t="s">
        <v>104</v>
      </c>
      <c r="H117" s="35"/>
      <c r="I117" s="34">
        <v>3.45</v>
      </c>
      <c r="J117" s="3">
        <v>4.16</v>
      </c>
      <c r="K117" s="3"/>
      <c r="L117" s="3"/>
      <c r="M117" s="3"/>
      <c r="N117" s="32">
        <v>27.1</v>
      </c>
      <c r="O117" s="32">
        <v>29.2</v>
      </c>
      <c r="P117" s="42">
        <v>1.2</v>
      </c>
      <c r="Q117" s="9">
        <v>207</v>
      </c>
      <c r="R117" s="32">
        <v>9</v>
      </c>
      <c r="S117" s="32">
        <v>9.23</v>
      </c>
      <c r="T117" s="3">
        <v>3190</v>
      </c>
      <c r="U117" s="32"/>
      <c r="V117" s="3">
        <v>1</v>
      </c>
      <c r="W117" s="3">
        <v>1</v>
      </c>
      <c r="X117" s="3">
        <v>1</v>
      </c>
      <c r="Y117" s="30"/>
    </row>
    <row r="118" spans="1:25">
      <c r="A118" s="51" t="s">
        <v>443</v>
      </c>
      <c r="B118" s="23" t="s">
        <v>21</v>
      </c>
      <c r="C118" s="22">
        <v>16</v>
      </c>
      <c r="D118" s="23" t="s">
        <v>438</v>
      </c>
      <c r="E118" s="23" t="s">
        <v>424</v>
      </c>
      <c r="F118" s="23" t="s">
        <v>45</v>
      </c>
      <c r="G118" s="23" t="s">
        <v>78</v>
      </c>
      <c r="H118" s="37"/>
      <c r="I118" s="41">
        <v>3.46</v>
      </c>
      <c r="J118" s="26">
        <v>3.96</v>
      </c>
      <c r="K118" s="26">
        <v>21.63</v>
      </c>
      <c r="L118" s="26">
        <v>6.16</v>
      </c>
      <c r="M118" s="23">
        <v>6.01</v>
      </c>
      <c r="N118" s="25">
        <v>32.799999999999997</v>
      </c>
      <c r="O118" s="25">
        <v>28.8</v>
      </c>
      <c r="P118" s="26">
        <v>1.98</v>
      </c>
      <c r="Q118" s="22">
        <v>201</v>
      </c>
      <c r="R118" s="26">
        <v>10.6</v>
      </c>
      <c r="S118" s="26">
        <v>10.7</v>
      </c>
      <c r="T118" s="22"/>
      <c r="U118" s="23">
        <v>8.01</v>
      </c>
      <c r="V118" s="23">
        <v>2</v>
      </c>
      <c r="W118" s="23">
        <v>1</v>
      </c>
      <c r="X118" s="23">
        <v>1</v>
      </c>
      <c r="Y118" s="23">
        <v>1</v>
      </c>
    </row>
    <row r="119" spans="1:25">
      <c r="A119" s="51" t="s">
        <v>97</v>
      </c>
      <c r="B119" s="3" t="s">
        <v>21</v>
      </c>
      <c r="C119" s="10"/>
      <c r="D119" s="3" t="s">
        <v>57</v>
      </c>
      <c r="E119" s="3" t="s">
        <v>58</v>
      </c>
      <c r="F119" s="3" t="s">
        <v>45</v>
      </c>
      <c r="G119" s="3" t="s">
        <v>78</v>
      </c>
      <c r="H119" s="36"/>
      <c r="I119" s="39">
        <v>3.46</v>
      </c>
      <c r="J119" s="7">
        <v>4.0999999999999996</v>
      </c>
      <c r="K119" s="7">
        <v>22.22</v>
      </c>
      <c r="L119" s="7">
        <v>6.28</v>
      </c>
      <c r="M119" s="3">
        <v>5.55</v>
      </c>
      <c r="N119" s="7">
        <v>28.4</v>
      </c>
      <c r="O119" s="7">
        <v>27.4</v>
      </c>
      <c r="P119" s="7">
        <v>1.1000000000000001</v>
      </c>
      <c r="Q119" s="10">
        <v>208</v>
      </c>
      <c r="R119" s="7">
        <v>11.8</v>
      </c>
      <c r="S119" s="7">
        <v>12.76</v>
      </c>
      <c r="T119" s="10">
        <v>2470</v>
      </c>
      <c r="U119" s="3"/>
      <c r="V119" s="3">
        <v>1</v>
      </c>
      <c r="W119" s="3">
        <v>1</v>
      </c>
      <c r="X119" s="3">
        <v>2</v>
      </c>
      <c r="Y119" s="3"/>
    </row>
    <row r="120" spans="1:25">
      <c r="A120" s="51" t="s">
        <v>422</v>
      </c>
      <c r="B120" s="23" t="s">
        <v>21</v>
      </c>
      <c r="C120" s="22"/>
      <c r="D120" s="23" t="s">
        <v>423</v>
      </c>
      <c r="E120" s="23" t="s">
        <v>424</v>
      </c>
      <c r="F120" s="23" t="s">
        <v>45</v>
      </c>
      <c r="G120" s="27" t="s">
        <v>74</v>
      </c>
      <c r="H120" s="38"/>
      <c r="I120" s="41">
        <v>3.47</v>
      </c>
      <c r="J120" s="26">
        <v>3.9</v>
      </c>
      <c r="K120" s="26">
        <v>25.01</v>
      </c>
      <c r="L120" s="26">
        <v>7</v>
      </c>
      <c r="M120" s="26">
        <v>6.86</v>
      </c>
      <c r="N120" s="25">
        <v>37.200000000000003</v>
      </c>
      <c r="O120" s="25">
        <v>32.299999999999997</v>
      </c>
      <c r="P120" s="26">
        <v>1.4</v>
      </c>
      <c r="Q120" s="22">
        <v>229</v>
      </c>
      <c r="R120" s="26">
        <v>9.9</v>
      </c>
      <c r="S120" s="26">
        <v>11.4</v>
      </c>
      <c r="T120" s="22"/>
      <c r="U120" s="23"/>
      <c r="V120" s="23">
        <v>2</v>
      </c>
      <c r="W120" s="23">
        <v>1</v>
      </c>
      <c r="X120" s="23">
        <v>2</v>
      </c>
      <c r="Y120" s="23">
        <v>1</v>
      </c>
    </row>
    <row r="121" spans="1:25">
      <c r="A121" s="51" t="s">
        <v>383</v>
      </c>
      <c r="B121" s="3" t="s">
        <v>21</v>
      </c>
      <c r="C121" s="10"/>
      <c r="D121" s="3" t="s">
        <v>356</v>
      </c>
      <c r="E121" s="3" t="s">
        <v>112</v>
      </c>
      <c r="F121" s="3" t="s">
        <v>45</v>
      </c>
      <c r="G121" s="3" t="s">
        <v>140</v>
      </c>
      <c r="H121" s="35"/>
      <c r="I121" s="39">
        <v>3.49</v>
      </c>
      <c r="J121" s="7">
        <v>4.25</v>
      </c>
      <c r="K121" s="7">
        <v>19.55</v>
      </c>
      <c r="L121" s="7">
        <v>5.92</v>
      </c>
      <c r="M121" s="3">
        <v>5.88</v>
      </c>
      <c r="N121" s="6">
        <v>28.8</v>
      </c>
      <c r="O121" s="6">
        <v>25.7</v>
      </c>
      <c r="P121" s="7">
        <v>1.08</v>
      </c>
      <c r="Q121" s="10">
        <v>194</v>
      </c>
      <c r="R121" s="7">
        <v>21.3</v>
      </c>
      <c r="S121" s="7">
        <v>16.87</v>
      </c>
      <c r="T121" s="10"/>
      <c r="U121" s="3">
        <v>4.0199999999999996</v>
      </c>
      <c r="V121" s="3">
        <v>2</v>
      </c>
      <c r="W121" s="3">
        <v>1</v>
      </c>
      <c r="X121" s="3">
        <v>1</v>
      </c>
      <c r="Y121" s="3"/>
    </row>
    <row r="122" spans="1:25">
      <c r="A122" s="51" t="s">
        <v>111</v>
      </c>
      <c r="B122" s="3" t="s">
        <v>21</v>
      </c>
      <c r="C122" s="10"/>
      <c r="D122" s="3" t="s">
        <v>355</v>
      </c>
      <c r="E122" s="3" t="s">
        <v>112</v>
      </c>
      <c r="F122" s="3" t="s">
        <v>33</v>
      </c>
      <c r="G122" s="5" t="s">
        <v>51</v>
      </c>
      <c r="H122" s="36"/>
      <c r="I122" s="39">
        <v>3.49</v>
      </c>
      <c r="J122" s="7">
        <v>3.8</v>
      </c>
      <c r="K122" s="7">
        <v>24.38</v>
      </c>
      <c r="L122" s="7">
        <v>6.81</v>
      </c>
      <c r="M122" s="3">
        <v>6.77</v>
      </c>
      <c r="N122" s="7">
        <v>38.299999999999997</v>
      </c>
      <c r="O122" s="7">
        <v>35.6</v>
      </c>
      <c r="P122" s="7">
        <v>2.2000000000000002</v>
      </c>
      <c r="Q122" s="10">
        <v>226</v>
      </c>
      <c r="R122" s="7">
        <v>12.2</v>
      </c>
      <c r="S122" s="7">
        <v>13.3</v>
      </c>
      <c r="T122" s="10"/>
      <c r="U122" s="3"/>
      <c r="V122" s="3">
        <v>1</v>
      </c>
      <c r="W122" s="3">
        <v>1</v>
      </c>
      <c r="X122" s="3">
        <v>1</v>
      </c>
      <c r="Y122" s="32"/>
    </row>
    <row r="123" spans="1:25">
      <c r="A123" s="51" t="s">
        <v>330</v>
      </c>
      <c r="B123" s="3" t="s">
        <v>21</v>
      </c>
      <c r="C123" s="10"/>
      <c r="D123" s="3" t="s">
        <v>299</v>
      </c>
      <c r="E123" s="3" t="s">
        <v>110</v>
      </c>
      <c r="F123" s="3" t="s">
        <v>37</v>
      </c>
      <c r="G123" s="4" t="s">
        <v>38</v>
      </c>
      <c r="H123" s="35"/>
      <c r="I123" s="39">
        <v>3.53</v>
      </c>
      <c r="J123" s="7">
        <v>3.82</v>
      </c>
      <c r="K123" s="7">
        <v>22.38</v>
      </c>
      <c r="L123" s="7">
        <v>5.49</v>
      </c>
      <c r="M123" s="3">
        <v>5.56</v>
      </c>
      <c r="N123" s="7">
        <v>25.4</v>
      </c>
      <c r="O123" s="7">
        <v>26.6</v>
      </c>
      <c r="P123" s="7">
        <v>1.65</v>
      </c>
      <c r="Q123" s="10">
        <v>193</v>
      </c>
      <c r="R123" s="7">
        <v>7.4</v>
      </c>
      <c r="S123" s="7">
        <v>9.0500000000000007</v>
      </c>
      <c r="T123" s="10"/>
      <c r="U123" s="3">
        <v>12.03</v>
      </c>
      <c r="V123" s="3">
        <v>3</v>
      </c>
      <c r="W123" s="3">
        <v>1</v>
      </c>
      <c r="X123" s="3">
        <v>2</v>
      </c>
      <c r="Y123" s="3"/>
    </row>
    <row r="124" spans="1:25">
      <c r="A124" s="51" t="s">
        <v>149</v>
      </c>
      <c r="B124" s="3" t="s">
        <v>21</v>
      </c>
      <c r="C124" s="3">
        <v>17</v>
      </c>
      <c r="D124" s="3" t="s">
        <v>117</v>
      </c>
      <c r="E124" s="3" t="s">
        <v>118</v>
      </c>
      <c r="F124" s="3" t="s">
        <v>33</v>
      </c>
      <c r="G124" s="3" t="s">
        <v>51</v>
      </c>
      <c r="H124" s="35"/>
      <c r="I124" s="34">
        <v>3.54</v>
      </c>
      <c r="J124" s="3">
        <v>3.99</v>
      </c>
      <c r="K124" s="3">
        <v>22.65</v>
      </c>
      <c r="L124" s="3">
        <v>6.51</v>
      </c>
      <c r="M124" s="3"/>
      <c r="N124" s="32">
        <v>30.6</v>
      </c>
      <c r="O124" s="32">
        <v>22.8</v>
      </c>
      <c r="P124" s="32">
        <v>1.29</v>
      </c>
      <c r="Q124" s="9">
        <v>204</v>
      </c>
      <c r="R124" s="32">
        <v>10.199999999999999</v>
      </c>
      <c r="S124" s="32">
        <v>13.58</v>
      </c>
      <c r="T124" s="3">
        <v>2720</v>
      </c>
      <c r="U124" s="32"/>
      <c r="V124" s="3">
        <v>1</v>
      </c>
      <c r="W124" s="3">
        <v>1</v>
      </c>
      <c r="X124" s="3">
        <v>1</v>
      </c>
      <c r="Y124" s="30"/>
    </row>
    <row r="125" spans="1:25">
      <c r="A125" s="51" t="s">
        <v>135</v>
      </c>
      <c r="B125" s="3" t="s">
        <v>21</v>
      </c>
      <c r="C125" s="3">
        <v>16</v>
      </c>
      <c r="D125" s="3" t="s">
        <v>117</v>
      </c>
      <c r="E125" s="3" t="s">
        <v>118</v>
      </c>
      <c r="F125" s="3" t="s">
        <v>99</v>
      </c>
      <c r="G125" s="3" t="s">
        <v>74</v>
      </c>
      <c r="H125" s="35"/>
      <c r="I125" s="34">
        <v>3.59</v>
      </c>
      <c r="J125" s="3">
        <v>4.21</v>
      </c>
      <c r="K125" s="3">
        <v>21.98</v>
      </c>
      <c r="L125" s="3">
        <v>6.13</v>
      </c>
      <c r="M125" s="3"/>
      <c r="N125" s="32">
        <v>29.2</v>
      </c>
      <c r="O125" s="32">
        <v>25.6</v>
      </c>
      <c r="P125" s="32">
        <v>1.28</v>
      </c>
      <c r="Q125" s="9">
        <v>195</v>
      </c>
      <c r="R125" s="32">
        <v>11.2</v>
      </c>
      <c r="S125" s="32">
        <v>11.48</v>
      </c>
      <c r="T125" s="3">
        <v>2210</v>
      </c>
      <c r="U125" s="32"/>
      <c r="V125" s="3">
        <v>3</v>
      </c>
      <c r="W125" s="3">
        <v>1</v>
      </c>
      <c r="X125" s="3">
        <v>1</v>
      </c>
      <c r="Y125" s="30"/>
    </row>
    <row r="126" spans="1:25">
      <c r="A126" s="51" t="s">
        <v>328</v>
      </c>
      <c r="B126" s="3" t="s">
        <v>21</v>
      </c>
      <c r="C126" s="10"/>
      <c r="D126" s="3" t="s">
        <v>308</v>
      </c>
      <c r="E126" s="3" t="s">
        <v>110</v>
      </c>
      <c r="F126" s="4" t="s">
        <v>29</v>
      </c>
      <c r="G126" s="3" t="s">
        <v>86</v>
      </c>
      <c r="H126" s="35"/>
      <c r="I126" s="39">
        <v>3.61</v>
      </c>
      <c r="J126" s="7">
        <v>4.34</v>
      </c>
      <c r="K126" s="7">
        <v>23.08</v>
      </c>
      <c r="L126" s="7">
        <v>6.26</v>
      </c>
      <c r="M126" s="3">
        <v>6.26</v>
      </c>
      <c r="N126" s="42">
        <v>26.4</v>
      </c>
      <c r="O126" s="42">
        <v>21.7</v>
      </c>
      <c r="P126" s="7">
        <v>1.23</v>
      </c>
      <c r="Q126" s="44">
        <v>197</v>
      </c>
      <c r="R126" s="7">
        <v>6.4</v>
      </c>
      <c r="S126" s="7">
        <v>7.8</v>
      </c>
      <c r="T126" s="10">
        <v>3150</v>
      </c>
      <c r="U126" s="32">
        <v>11.07</v>
      </c>
      <c r="V126" s="3">
        <v>2</v>
      </c>
      <c r="W126" s="3">
        <v>2</v>
      </c>
      <c r="X126" s="3">
        <v>2</v>
      </c>
      <c r="Y126" s="3"/>
    </row>
    <row r="127" spans="1:25">
      <c r="A127" s="51" t="s">
        <v>272</v>
      </c>
      <c r="B127" s="3" t="s">
        <v>21</v>
      </c>
      <c r="C127" s="10">
        <v>16</v>
      </c>
      <c r="D127" s="3" t="s">
        <v>262</v>
      </c>
      <c r="E127" s="3" t="s">
        <v>260</v>
      </c>
      <c r="F127" s="4" t="s">
        <v>29</v>
      </c>
      <c r="G127" s="4" t="s">
        <v>138</v>
      </c>
      <c r="H127" s="35"/>
      <c r="I127" s="39">
        <v>3.63</v>
      </c>
      <c r="J127" s="7">
        <v>4.13</v>
      </c>
      <c r="K127" s="7">
        <v>21.15</v>
      </c>
      <c r="L127" s="7">
        <v>5.84</v>
      </c>
      <c r="M127" s="3">
        <v>5.16</v>
      </c>
      <c r="N127" s="43">
        <v>27.7</v>
      </c>
      <c r="O127" s="43">
        <v>23.2</v>
      </c>
      <c r="P127" s="7">
        <v>1.08</v>
      </c>
      <c r="Q127" s="44">
        <v>202</v>
      </c>
      <c r="R127" s="7">
        <v>6.8</v>
      </c>
      <c r="S127" s="7">
        <v>7.32</v>
      </c>
      <c r="T127" s="10">
        <v>2610</v>
      </c>
      <c r="U127" s="32"/>
      <c r="V127" s="3">
        <v>3</v>
      </c>
      <c r="W127" s="3">
        <v>1</v>
      </c>
      <c r="X127" s="3">
        <v>1</v>
      </c>
      <c r="Y127" s="3">
        <v>1</v>
      </c>
    </row>
    <row r="128" spans="1:25">
      <c r="A128" s="51" t="s">
        <v>44</v>
      </c>
      <c r="B128" s="3" t="s">
        <v>21</v>
      </c>
      <c r="C128" s="10">
        <v>16</v>
      </c>
      <c r="D128" s="3" t="s">
        <v>32</v>
      </c>
      <c r="E128" s="3" t="s">
        <v>23</v>
      </c>
      <c r="F128" s="3" t="s">
        <v>45</v>
      </c>
      <c r="G128" s="3" t="s">
        <v>46</v>
      </c>
      <c r="H128" s="36"/>
      <c r="I128" s="39">
        <v>3.63</v>
      </c>
      <c r="J128" s="7">
        <v>4.33</v>
      </c>
      <c r="K128" s="7">
        <v>20.86</v>
      </c>
      <c r="L128" s="7">
        <v>6.05</v>
      </c>
      <c r="M128" s="3">
        <v>6.05</v>
      </c>
      <c r="N128" s="42">
        <v>25.2</v>
      </c>
      <c r="O128" s="42">
        <v>23.7</v>
      </c>
      <c r="P128" s="7">
        <v>1.46</v>
      </c>
      <c r="Q128" s="44">
        <v>204</v>
      </c>
      <c r="R128" s="7">
        <v>11</v>
      </c>
      <c r="S128" s="7">
        <v>14.02</v>
      </c>
      <c r="T128" s="10">
        <v>2380</v>
      </c>
      <c r="U128" s="32"/>
      <c r="V128" s="3">
        <v>2</v>
      </c>
      <c r="W128" s="3">
        <v>1</v>
      </c>
      <c r="X128" s="3">
        <v>3</v>
      </c>
      <c r="Y128" s="3"/>
    </row>
    <row r="129" spans="1:25">
      <c r="A129" s="51" t="s">
        <v>226</v>
      </c>
      <c r="B129" s="3" t="s">
        <v>21</v>
      </c>
      <c r="C129" s="10"/>
      <c r="D129" s="3" t="s">
        <v>190</v>
      </c>
      <c r="E129" s="3" t="s">
        <v>191</v>
      </c>
      <c r="F129" s="3" t="s">
        <v>29</v>
      </c>
      <c r="G129" s="3" t="s">
        <v>76</v>
      </c>
      <c r="H129" s="35"/>
      <c r="I129" s="39">
        <v>3.67</v>
      </c>
      <c r="J129" s="7">
        <v>4.4400000000000004</v>
      </c>
      <c r="K129" s="7">
        <v>21.67</v>
      </c>
      <c r="L129" s="7">
        <v>6.29</v>
      </c>
      <c r="M129" s="7">
        <v>6.1</v>
      </c>
      <c r="N129" s="6">
        <v>28.5</v>
      </c>
      <c r="O129" s="6">
        <v>29.2</v>
      </c>
      <c r="P129" s="7">
        <v>1.46</v>
      </c>
      <c r="Q129" s="10">
        <v>190</v>
      </c>
      <c r="R129" s="7">
        <v>10.15</v>
      </c>
      <c r="S129" s="7">
        <v>6.55</v>
      </c>
      <c r="T129" s="10">
        <v>3210</v>
      </c>
      <c r="U129" s="3"/>
      <c r="V129" s="3">
        <v>2</v>
      </c>
      <c r="W129" s="3">
        <v>1</v>
      </c>
      <c r="X129" s="3">
        <v>1</v>
      </c>
      <c r="Y129" s="3"/>
    </row>
    <row r="130" spans="1:25">
      <c r="A130" s="51" t="s">
        <v>303</v>
      </c>
      <c r="B130" s="3" t="s">
        <v>21</v>
      </c>
      <c r="C130" s="10">
        <v>16</v>
      </c>
      <c r="D130" s="3" t="s">
        <v>304</v>
      </c>
      <c r="E130" s="3" t="s">
        <v>110</v>
      </c>
      <c r="F130" s="3" t="s">
        <v>29</v>
      </c>
      <c r="G130" s="4" t="s">
        <v>138</v>
      </c>
      <c r="H130" s="35"/>
      <c r="I130" s="39">
        <v>3.68</v>
      </c>
      <c r="J130" s="7">
        <v>4.34</v>
      </c>
      <c r="K130" s="7"/>
      <c r="L130" s="7">
        <v>5</v>
      </c>
      <c r="M130" s="3">
        <v>5.4</v>
      </c>
      <c r="N130" s="42">
        <v>23.3</v>
      </c>
      <c r="O130" s="42">
        <v>19.8</v>
      </c>
      <c r="P130" s="7">
        <v>1.05</v>
      </c>
      <c r="Q130" s="44">
        <v>182</v>
      </c>
      <c r="R130" s="7">
        <v>7</v>
      </c>
      <c r="S130" s="7">
        <v>5.8</v>
      </c>
      <c r="T130" s="10">
        <v>2950</v>
      </c>
      <c r="U130" s="42">
        <v>9.01</v>
      </c>
      <c r="V130" s="3">
        <v>4</v>
      </c>
      <c r="W130" s="3">
        <v>1</v>
      </c>
      <c r="X130" s="3">
        <v>3</v>
      </c>
      <c r="Y130" s="3"/>
    </row>
    <row r="131" spans="1:25">
      <c r="A131" s="51" t="s">
        <v>136</v>
      </c>
      <c r="B131" s="3" t="s">
        <v>21</v>
      </c>
      <c r="C131" s="3">
        <v>18</v>
      </c>
      <c r="D131" s="3" t="s">
        <v>117</v>
      </c>
      <c r="E131" s="3" t="s">
        <v>118</v>
      </c>
      <c r="F131" s="3" t="s">
        <v>29</v>
      </c>
      <c r="G131" s="3" t="s">
        <v>137</v>
      </c>
      <c r="H131" s="35"/>
      <c r="I131" s="34">
        <v>3.79</v>
      </c>
      <c r="J131" s="3">
        <v>4.09</v>
      </c>
      <c r="K131" s="3">
        <v>19.489999999999998</v>
      </c>
      <c r="L131" s="3">
        <v>5.49</v>
      </c>
      <c r="M131" s="3"/>
      <c r="N131" s="32">
        <v>18.7</v>
      </c>
      <c r="O131" s="32">
        <v>16.2</v>
      </c>
      <c r="P131" s="42">
        <v>0.6</v>
      </c>
      <c r="Q131" s="9">
        <v>153</v>
      </c>
      <c r="R131" s="32">
        <v>6.45</v>
      </c>
      <c r="S131" s="42">
        <v>8.6999999999999993</v>
      </c>
      <c r="T131" s="3">
        <v>3010</v>
      </c>
      <c r="U131" s="32"/>
      <c r="V131" s="3">
        <v>1</v>
      </c>
      <c r="W131" s="3">
        <v>1</v>
      </c>
      <c r="X131" s="3">
        <v>1</v>
      </c>
      <c r="Y131" s="30"/>
    </row>
    <row r="132" spans="1:25">
      <c r="A132" s="51" t="s">
        <v>184</v>
      </c>
      <c r="B132" s="3" t="s">
        <v>21</v>
      </c>
      <c r="C132" s="3">
        <v>16</v>
      </c>
      <c r="D132" s="3" t="s">
        <v>185</v>
      </c>
      <c r="E132" s="3" t="s">
        <v>176</v>
      </c>
      <c r="F132" s="3" t="s">
        <v>123</v>
      </c>
      <c r="G132" s="3" t="s">
        <v>78</v>
      </c>
      <c r="H132" s="35"/>
      <c r="I132" s="34">
        <v>3.83</v>
      </c>
      <c r="J132" s="3">
        <v>4.9000000000000004</v>
      </c>
      <c r="K132" s="3">
        <v>16.72</v>
      </c>
      <c r="L132" s="3">
        <v>5.18</v>
      </c>
      <c r="M132" s="3"/>
      <c r="N132" s="32">
        <v>18.5</v>
      </c>
      <c r="O132" s="32">
        <v>14.8</v>
      </c>
      <c r="P132" s="32">
        <v>0.55000000000000004</v>
      </c>
      <c r="Q132" s="9">
        <v>184</v>
      </c>
      <c r="R132" s="42">
        <v>12.6</v>
      </c>
      <c r="S132" s="42">
        <v>12.1</v>
      </c>
      <c r="T132" s="3"/>
      <c r="U132" s="32">
        <v>2.06</v>
      </c>
      <c r="V132" s="3">
        <v>1</v>
      </c>
      <c r="W132" s="3">
        <v>3</v>
      </c>
      <c r="X132" s="3">
        <v>3</v>
      </c>
      <c r="Y132" s="30"/>
    </row>
    <row r="133" spans="1:25">
      <c r="A133" s="51" t="s">
        <v>236</v>
      </c>
      <c r="B133" s="3" t="s">
        <v>21</v>
      </c>
      <c r="C133" s="10">
        <v>17</v>
      </c>
      <c r="D133" s="3" t="s">
        <v>199</v>
      </c>
      <c r="E133" s="3" t="s">
        <v>191</v>
      </c>
      <c r="F133" s="3" t="s">
        <v>24</v>
      </c>
      <c r="G133" s="3" t="s">
        <v>55</v>
      </c>
      <c r="H133" s="35"/>
      <c r="I133" s="39"/>
      <c r="J133" s="7"/>
      <c r="K133" s="7">
        <v>23.13</v>
      </c>
      <c r="L133" s="7">
        <v>6.5</v>
      </c>
      <c r="M133" s="3">
        <v>6.22</v>
      </c>
      <c r="N133" s="6">
        <v>32.6</v>
      </c>
      <c r="O133" s="6">
        <v>29.3</v>
      </c>
      <c r="P133" s="7">
        <v>1.21</v>
      </c>
      <c r="Q133" s="10">
        <v>215</v>
      </c>
      <c r="R133" s="7">
        <v>12</v>
      </c>
      <c r="S133" s="7">
        <v>11.78</v>
      </c>
      <c r="T133" s="10">
        <v>3065</v>
      </c>
      <c r="U133" s="3"/>
      <c r="V133" s="3">
        <v>2</v>
      </c>
      <c r="W133" s="3">
        <v>1</v>
      </c>
      <c r="X133" s="3">
        <v>1</v>
      </c>
      <c r="Y133" s="3"/>
    </row>
    <row r="134" spans="1:25">
      <c r="A134" s="51" t="s">
        <v>347</v>
      </c>
      <c r="B134" s="3" t="s">
        <v>21</v>
      </c>
      <c r="C134" s="9">
        <v>18</v>
      </c>
      <c r="D134" s="3" t="s">
        <v>345</v>
      </c>
      <c r="E134" s="3" t="s">
        <v>340</v>
      </c>
      <c r="F134" s="3" t="s">
        <v>37</v>
      </c>
      <c r="G134" s="3" t="s">
        <v>39</v>
      </c>
      <c r="H134" s="35"/>
      <c r="I134" s="39"/>
      <c r="J134" s="7"/>
      <c r="K134" s="7"/>
      <c r="L134" s="7"/>
      <c r="M134" s="7"/>
      <c r="N134" s="6">
        <v>39.799999999999997</v>
      </c>
      <c r="O134" s="6">
        <v>31.6</v>
      </c>
      <c r="P134" s="7">
        <v>2.09</v>
      </c>
      <c r="Q134" s="10">
        <v>216</v>
      </c>
      <c r="R134" s="7">
        <v>11.46</v>
      </c>
      <c r="S134" s="7">
        <v>12.35</v>
      </c>
      <c r="T134" s="10"/>
      <c r="U134" s="3"/>
      <c r="V134" s="3">
        <v>1</v>
      </c>
      <c r="W134" s="3">
        <v>1</v>
      </c>
      <c r="X134" s="3">
        <v>2</v>
      </c>
      <c r="Y134" s="3"/>
    </row>
    <row r="135" spans="1:25">
      <c r="A135" s="51" t="s">
        <v>225</v>
      </c>
      <c r="B135" s="3" t="s">
        <v>21</v>
      </c>
      <c r="C135" s="10">
        <v>18</v>
      </c>
      <c r="D135" s="3" t="s">
        <v>193</v>
      </c>
      <c r="E135" s="3" t="s">
        <v>191</v>
      </c>
      <c r="F135" s="3" t="s">
        <v>33</v>
      </c>
      <c r="G135" s="3" t="s">
        <v>132</v>
      </c>
      <c r="H135" s="35"/>
      <c r="I135" s="39"/>
      <c r="J135" s="7"/>
      <c r="K135" s="7">
        <v>28.08</v>
      </c>
      <c r="L135" s="7">
        <v>7.44</v>
      </c>
      <c r="M135" s="3">
        <v>7.43</v>
      </c>
      <c r="N135" s="6"/>
      <c r="O135" s="6"/>
      <c r="P135" s="7"/>
      <c r="Q135" s="10">
        <v>234</v>
      </c>
      <c r="R135" s="7">
        <v>10.199999999999999</v>
      </c>
      <c r="S135" s="7">
        <v>12.36</v>
      </c>
      <c r="T135" s="10">
        <v>2650</v>
      </c>
      <c r="U135" s="3"/>
      <c r="V135" s="3">
        <v>2</v>
      </c>
      <c r="W135" s="3">
        <v>1</v>
      </c>
      <c r="X135" s="3">
        <v>1</v>
      </c>
      <c r="Y135" s="3"/>
    </row>
    <row r="136" spans="1:25">
      <c r="A136" s="51" t="s">
        <v>201</v>
      </c>
      <c r="B136" s="3" t="s">
        <v>21</v>
      </c>
      <c r="C136" s="10">
        <v>17</v>
      </c>
      <c r="D136" s="3" t="s">
        <v>200</v>
      </c>
      <c r="E136" s="3" t="s">
        <v>191</v>
      </c>
      <c r="F136" s="3" t="s">
        <v>37</v>
      </c>
      <c r="G136" s="3" t="s">
        <v>38</v>
      </c>
      <c r="H136" s="35"/>
      <c r="I136" s="39"/>
      <c r="J136" s="7"/>
      <c r="K136" s="7">
        <v>24.46</v>
      </c>
      <c r="L136" s="7">
        <v>7.13</v>
      </c>
      <c r="M136" s="3">
        <v>7.1</v>
      </c>
      <c r="N136" s="6">
        <v>31.5</v>
      </c>
      <c r="O136" s="6">
        <v>27.3</v>
      </c>
      <c r="P136" s="7">
        <v>1.44</v>
      </c>
      <c r="Q136" s="10">
        <v>242</v>
      </c>
      <c r="R136" s="7">
        <v>11</v>
      </c>
      <c r="S136" s="7">
        <v>11.05</v>
      </c>
      <c r="T136" s="10">
        <v>3025</v>
      </c>
      <c r="U136" s="3"/>
      <c r="V136" s="3">
        <v>2</v>
      </c>
      <c r="W136" s="3">
        <v>1</v>
      </c>
      <c r="X136" s="3">
        <v>2</v>
      </c>
      <c r="Y136" s="3"/>
    </row>
    <row r="137" spans="1:25">
      <c r="A137" s="117" t="s">
        <v>122</v>
      </c>
      <c r="B137" s="84" t="s">
        <v>21</v>
      </c>
      <c r="C137" s="84">
        <v>15</v>
      </c>
      <c r="D137" s="84" t="s">
        <v>120</v>
      </c>
      <c r="E137" s="84" t="s">
        <v>118</v>
      </c>
      <c r="F137" s="84" t="s">
        <v>123</v>
      </c>
      <c r="G137" s="84" t="s">
        <v>124</v>
      </c>
      <c r="H137" s="35"/>
      <c r="I137" s="128"/>
      <c r="J137" s="84"/>
      <c r="K137" s="84"/>
      <c r="L137" s="84"/>
      <c r="M137" s="84"/>
      <c r="N137" s="84"/>
      <c r="O137" s="84"/>
      <c r="P137" s="129"/>
      <c r="Q137" s="130"/>
      <c r="R137" s="131">
        <v>9.1</v>
      </c>
      <c r="S137" s="129">
        <v>13.65</v>
      </c>
      <c r="T137" s="84"/>
      <c r="U137" s="84"/>
      <c r="V137" s="84">
        <v>1</v>
      </c>
      <c r="W137" s="84">
        <v>1</v>
      </c>
      <c r="X137" s="84">
        <v>1</v>
      </c>
      <c r="Y137" s="133"/>
    </row>
    <row r="138" spans="1:25">
      <c r="A138" s="51" t="s">
        <v>461</v>
      </c>
      <c r="B138" s="23" t="s">
        <v>21</v>
      </c>
      <c r="C138" s="22">
        <v>17</v>
      </c>
      <c r="D138" s="23" t="s">
        <v>453</v>
      </c>
      <c r="E138" s="23" t="s">
        <v>450</v>
      </c>
      <c r="F138" s="27" t="s">
        <v>45</v>
      </c>
      <c r="G138" s="27" t="s">
        <v>73</v>
      </c>
      <c r="H138" s="134"/>
      <c r="I138" s="26"/>
      <c r="J138" s="26"/>
      <c r="K138" s="26"/>
      <c r="L138" s="26"/>
      <c r="M138" s="23"/>
      <c r="N138" s="25"/>
      <c r="O138" s="25"/>
      <c r="P138" s="26"/>
      <c r="Q138" s="22"/>
      <c r="R138" s="26"/>
      <c r="S138" s="26">
        <v>12.9</v>
      </c>
      <c r="T138" s="22"/>
      <c r="U138" s="23"/>
      <c r="V138" s="23"/>
      <c r="W138" s="23"/>
      <c r="X138" s="23"/>
      <c r="Y138" s="31"/>
    </row>
  </sheetData>
  <sheetProtection sort="0"/>
  <autoFilter ref="A13:Y138" xr:uid="{8D54E33C-9F46-463B-8664-B8B59F970627}">
    <sortState xmlns:xlrd2="http://schemas.microsoft.com/office/spreadsheetml/2017/richdata2" ref="A14:Y138">
      <sortCondition ref="I13:I138"/>
    </sortState>
  </autoFilter>
  <mergeCells count="10">
    <mergeCell ref="A10:U10"/>
    <mergeCell ref="A11:U11"/>
    <mergeCell ref="A12:U12"/>
    <mergeCell ref="A3:H3"/>
    <mergeCell ref="A4:H4"/>
    <mergeCell ref="A5:H5"/>
    <mergeCell ref="A6:H6"/>
    <mergeCell ref="A7:H7"/>
    <mergeCell ref="A8:H8"/>
    <mergeCell ref="A9:U9"/>
  </mergeCells>
  <dataValidations count="5">
    <dataValidation type="decimal" allowBlank="1" showDropDown="1" showInputMessage="1" prompt="Zadejte výsledek nebo 0" sqref="U14:U138" xr:uid="{75E9FB6E-C088-4B3C-80A9-AF049F9BD624}">
      <formula1>0</formula1>
      <formula2>20000</formula2>
    </dataValidation>
    <dataValidation type="decimal" allowBlank="1" showDropDown="1" showInputMessage="1" showErrorMessage="1" prompt="Zadejte číslo je mezi 15 a 20" sqref="C14:C138" xr:uid="{8943E61B-BA19-4027-AFC3-FDE3D7B7C4D7}">
      <formula1>15</formula1>
      <formula2>20</formula2>
    </dataValidation>
    <dataValidation type="decimal" allowBlank="1" showDropDown="1" showInputMessage="1" showErrorMessage="1" prompt="Zadejte číslo je mezi 1 a 4 (1 - nejlepší, 4 - nejhorší)" sqref="V14:Y138" xr:uid="{40B1309F-5A94-4CD7-9AD7-CE47C93B83B8}">
      <formula1>1</formula1>
      <formula2>4</formula2>
    </dataValidation>
    <dataValidation type="decimal" allowBlank="1" showDropDown="1" showInputMessage="1" showErrorMessage="1" prompt="Zadejte číslo mezi 0 a 3" sqref="P14:P138" xr:uid="{D4CE1974-8C4C-4835-87B8-A7EB1FCACAA8}">
      <formula1>0</formula1>
      <formula2>3</formula2>
    </dataValidation>
    <dataValidation type="decimal" allowBlank="1" showDropDown="1" showInputMessage="1" showErrorMessage="1" prompt="Zadejte výsledek nebo 0" sqref="I14:L138 N14:O138 Q14:T138" xr:uid="{16AD3031-22B3-499A-B7A1-EE7A01D4D6A9}">
      <formula1>0</formula1>
      <formula2>20000</formula2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Muži web</vt:lpstr>
      <vt:lpstr>Ženy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TBrázdová</dc:creator>
  <cp:lastModifiedBy>Zdeněk Rakowski</cp:lastModifiedBy>
  <cp:lastPrinted>2021-11-30T11:32:23Z</cp:lastPrinted>
  <dcterms:created xsi:type="dcterms:W3CDTF">2021-11-30T07:49:06Z</dcterms:created>
  <dcterms:modified xsi:type="dcterms:W3CDTF">2022-01-02T16:57:33Z</dcterms:modified>
</cp:coreProperties>
</file>